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20" windowWidth="11850" windowHeight="5670" tabRatio="921" activeTab="11"/>
  </bookViews>
  <sheets>
    <sheet name="Винты 10336" sheetId="1" r:id="rId1"/>
    <sheet name="Винты 10337" sheetId="2" r:id="rId2"/>
    <sheet name="Винты 10344" sheetId="3" r:id="rId3"/>
    <sheet name="Винты пк." sheetId="4" r:id="rId4"/>
    <sheet name="Винт чеч." sheetId="5" r:id="rId5"/>
    <sheet name="Винт пот." sheetId="6" r:id="rId6"/>
    <sheet name="Винт цил." sheetId="7" r:id="rId7"/>
    <sheet name="Заклепка пк." sheetId="8" r:id="rId8"/>
    <sheet name="Заклепка пот." sheetId="9" r:id="rId9"/>
    <sheet name="Шайбы" sheetId="10" r:id="rId10"/>
    <sheet name="Болты" sheetId="11" r:id="rId11"/>
    <sheet name="Гайка" sheetId="12" r:id="rId12"/>
  </sheets>
  <definedNames/>
  <calcPr fullCalcOnLoad="1"/>
</workbook>
</file>

<file path=xl/sharedStrings.xml><?xml version="1.0" encoding="utf-8"?>
<sst xmlns="http://schemas.openxmlformats.org/spreadsheetml/2006/main" count="3271" uniqueCount="853">
  <si>
    <t>М2х6</t>
  </si>
  <si>
    <t>М2,5х6</t>
  </si>
  <si>
    <t>М2х8</t>
  </si>
  <si>
    <t>М2,5х8</t>
  </si>
  <si>
    <t>М2х10</t>
  </si>
  <si>
    <t>М2х12</t>
  </si>
  <si>
    <t>М3х6</t>
  </si>
  <si>
    <t>М3х8</t>
  </si>
  <si>
    <t>М3х10</t>
  </si>
  <si>
    <t>М3х12</t>
  </si>
  <si>
    <t>М3х14</t>
  </si>
  <si>
    <t>М3х16</t>
  </si>
  <si>
    <t>М3х20</t>
  </si>
  <si>
    <t>М2,5х10</t>
  </si>
  <si>
    <t>М2,5х12</t>
  </si>
  <si>
    <t>М2,5х14</t>
  </si>
  <si>
    <t>М2,5х16</t>
  </si>
  <si>
    <t>М4х10</t>
  </si>
  <si>
    <t>М4х16</t>
  </si>
  <si>
    <t>М6х12</t>
  </si>
  <si>
    <t>М6х14</t>
  </si>
  <si>
    <t>М6х16</t>
  </si>
  <si>
    <t>М6х20</t>
  </si>
  <si>
    <t>М6х25</t>
  </si>
  <si>
    <t>М6х30</t>
  </si>
  <si>
    <t>М6х35</t>
  </si>
  <si>
    <t>М6х40</t>
  </si>
  <si>
    <t>М6х50</t>
  </si>
  <si>
    <t>М6х45</t>
  </si>
  <si>
    <t>М 3</t>
  </si>
  <si>
    <t>М 4</t>
  </si>
  <si>
    <t>М 5</t>
  </si>
  <si>
    <t>М 6</t>
  </si>
  <si>
    <t>ШАЙБА ПЛОСКАЯ  ГОСТ 11371</t>
  </si>
  <si>
    <t>М2х4</t>
  </si>
  <si>
    <t>М3х18</t>
  </si>
  <si>
    <t>ЗАКЛЕПКА ГОСТ 10300 сталь.</t>
  </si>
  <si>
    <t>М4х18</t>
  </si>
  <si>
    <t>Вес</t>
  </si>
  <si>
    <t>Кол-во</t>
  </si>
  <si>
    <t>ВИНТ п/кр. ГОСТ 17473</t>
  </si>
  <si>
    <t>М2х14</t>
  </si>
  <si>
    <t>М2х16</t>
  </si>
  <si>
    <t>М3х25</t>
  </si>
  <si>
    <t>М4х8</t>
  </si>
  <si>
    <t>М4х12</t>
  </si>
  <si>
    <t>М4х14</t>
  </si>
  <si>
    <t>М4х20</t>
  </si>
  <si>
    <t>М4х25</t>
  </si>
  <si>
    <t>М4х30</t>
  </si>
  <si>
    <t>М5х10</t>
  </si>
  <si>
    <t>М5х12</t>
  </si>
  <si>
    <t>М5х14</t>
  </si>
  <si>
    <t>М5х16</t>
  </si>
  <si>
    <t>М5х20</t>
  </si>
  <si>
    <t>М5х25</t>
  </si>
  <si>
    <t>М5х35</t>
  </si>
  <si>
    <t>ВИНТ цил. ГОСТ 1491</t>
  </si>
  <si>
    <t>М4х35</t>
  </si>
  <si>
    <t>М4х40</t>
  </si>
  <si>
    <t>М5х45</t>
  </si>
  <si>
    <t>М2х3</t>
  </si>
  <si>
    <t>М 2</t>
  </si>
  <si>
    <t>М 2,5</t>
  </si>
  <si>
    <t>ШАЙБА ПРУЖИННАЯ  ГОСТ 6402</t>
  </si>
  <si>
    <t>М2,5х18</t>
  </si>
  <si>
    <t>М2,5х5</t>
  </si>
  <si>
    <t>М2,5х4</t>
  </si>
  <si>
    <t>М2,5х20</t>
  </si>
  <si>
    <t>М2,5х22</t>
  </si>
  <si>
    <t>М2,5х25</t>
  </si>
  <si>
    <t>М3х4</t>
  </si>
  <si>
    <t>М3х5</t>
  </si>
  <si>
    <t>М2х5</t>
  </si>
  <si>
    <t>М3х22</t>
  </si>
  <si>
    <t>М3х28</t>
  </si>
  <si>
    <t>М3х30</t>
  </si>
  <si>
    <t>М4х6</t>
  </si>
  <si>
    <t>М4х22</t>
  </si>
  <si>
    <t>М4х28</t>
  </si>
  <si>
    <t>М5х6</t>
  </si>
  <si>
    <t>М5х8</t>
  </si>
  <si>
    <t>М5х18</t>
  </si>
  <si>
    <t>М5х30</t>
  </si>
  <si>
    <t>М5х40</t>
  </si>
  <si>
    <t>М5х28</t>
  </si>
  <si>
    <t>М6х8</t>
  </si>
  <si>
    <t>М6х10</t>
  </si>
  <si>
    <t>М6х18</t>
  </si>
  <si>
    <t>М6х22</t>
  </si>
  <si>
    <t>М 1,6</t>
  </si>
  <si>
    <t>ГАЙКА ГОСТ 5915</t>
  </si>
  <si>
    <t>М 27</t>
  </si>
  <si>
    <t>М 30</t>
  </si>
  <si>
    <t>М 36</t>
  </si>
  <si>
    <t>М 8</t>
  </si>
  <si>
    <t xml:space="preserve">М 10 </t>
  </si>
  <si>
    <t>М 12</t>
  </si>
  <si>
    <t>М 14</t>
  </si>
  <si>
    <t>М 16</t>
  </si>
  <si>
    <t xml:space="preserve">М 18 </t>
  </si>
  <si>
    <t>М 20</t>
  </si>
  <si>
    <t>М 22</t>
  </si>
  <si>
    <t>М 24</t>
  </si>
  <si>
    <t>М 42</t>
  </si>
  <si>
    <t>М 48</t>
  </si>
  <si>
    <t>М2х18</t>
  </si>
  <si>
    <t>М2х20</t>
  </si>
  <si>
    <t>М5х22</t>
  </si>
  <si>
    <t>ВИНТ пот. ГОСТ 17475</t>
  </si>
  <si>
    <t>М6х55</t>
  </si>
  <si>
    <t>2х3</t>
  </si>
  <si>
    <t>2х4</t>
  </si>
  <si>
    <t>2х5</t>
  </si>
  <si>
    <t>2х6</t>
  </si>
  <si>
    <t>2х7</t>
  </si>
  <si>
    <t>2х8</t>
  </si>
  <si>
    <t>2х9</t>
  </si>
  <si>
    <t>2х10</t>
  </si>
  <si>
    <t>2х12</t>
  </si>
  <si>
    <t>2х14</t>
  </si>
  <si>
    <t>2х16</t>
  </si>
  <si>
    <t>2,5х4</t>
  </si>
  <si>
    <t>2,5х5</t>
  </si>
  <si>
    <t>2,5х6</t>
  </si>
  <si>
    <t>2,5х7</t>
  </si>
  <si>
    <t>2,5х8</t>
  </si>
  <si>
    <t>2,5х10</t>
  </si>
  <si>
    <t>2,5х12</t>
  </si>
  <si>
    <t>2,5х14</t>
  </si>
  <si>
    <t>2,5х16</t>
  </si>
  <si>
    <t>2,5х18</t>
  </si>
  <si>
    <t>2,5х20</t>
  </si>
  <si>
    <t>сталь</t>
  </si>
  <si>
    <t>3х4</t>
  </si>
  <si>
    <t>3х5</t>
  </si>
  <si>
    <t>3х6</t>
  </si>
  <si>
    <t>3х7</t>
  </si>
  <si>
    <t>3х8</t>
  </si>
  <si>
    <t>3х10</t>
  </si>
  <si>
    <t>3х12</t>
  </si>
  <si>
    <t>3х14</t>
  </si>
  <si>
    <t>3х16</t>
  </si>
  <si>
    <t>3х18</t>
  </si>
  <si>
    <t>3х20</t>
  </si>
  <si>
    <t>3х22</t>
  </si>
  <si>
    <t>3х24</t>
  </si>
  <si>
    <t>3х26</t>
  </si>
  <si>
    <t>3х28</t>
  </si>
  <si>
    <t>3х30</t>
  </si>
  <si>
    <t>4х5</t>
  </si>
  <si>
    <t>4х6</t>
  </si>
  <si>
    <t>4х8</t>
  </si>
  <si>
    <t>4х10</t>
  </si>
  <si>
    <t>4х12</t>
  </si>
  <si>
    <t>4х14</t>
  </si>
  <si>
    <t>4х16</t>
  </si>
  <si>
    <t>4х18</t>
  </si>
  <si>
    <t>4х20</t>
  </si>
  <si>
    <t>4х22</t>
  </si>
  <si>
    <t>4х24</t>
  </si>
  <si>
    <t>4х26</t>
  </si>
  <si>
    <t>4х28</t>
  </si>
  <si>
    <t>4х30</t>
  </si>
  <si>
    <t>4х32</t>
  </si>
  <si>
    <t>4х34</t>
  </si>
  <si>
    <t>4х36</t>
  </si>
  <si>
    <t>4х38</t>
  </si>
  <si>
    <t>4х40</t>
  </si>
  <si>
    <t>5х8</t>
  </si>
  <si>
    <t>5х10</t>
  </si>
  <si>
    <t>5х12</t>
  </si>
  <si>
    <t>5х14</t>
  </si>
  <si>
    <t>5х16</t>
  </si>
  <si>
    <t>5х18</t>
  </si>
  <si>
    <t>5х20</t>
  </si>
  <si>
    <t>5х22</t>
  </si>
  <si>
    <t>5х24</t>
  </si>
  <si>
    <t>5х26</t>
  </si>
  <si>
    <t>5х28</t>
  </si>
  <si>
    <t>5х30</t>
  </si>
  <si>
    <t>5х32</t>
  </si>
  <si>
    <t>5х34</t>
  </si>
  <si>
    <t>5х36</t>
  </si>
  <si>
    <t>5х38</t>
  </si>
  <si>
    <t>5х40</t>
  </si>
  <si>
    <t>6х8</t>
  </si>
  <si>
    <t>6х10</t>
  </si>
  <si>
    <t>6х12</t>
  </si>
  <si>
    <t>6х14</t>
  </si>
  <si>
    <t>6х16</t>
  </si>
  <si>
    <t>6х18</t>
  </si>
  <si>
    <t>6х20</t>
  </si>
  <si>
    <t>6х22</t>
  </si>
  <si>
    <t>6х24</t>
  </si>
  <si>
    <t>6х26</t>
  </si>
  <si>
    <t>6х28</t>
  </si>
  <si>
    <t>6х30</t>
  </si>
  <si>
    <t>6х32</t>
  </si>
  <si>
    <t>6х34</t>
  </si>
  <si>
    <t>6х36</t>
  </si>
  <si>
    <t>6х38</t>
  </si>
  <si>
    <t>6х40</t>
  </si>
  <si>
    <t>ЗАКЛЕПКА ГОСТ 10299 сталь.</t>
  </si>
  <si>
    <t>алл.</t>
  </si>
  <si>
    <t>2х</t>
  </si>
  <si>
    <t>3х</t>
  </si>
  <si>
    <t>2,5х</t>
  </si>
  <si>
    <t>4х</t>
  </si>
  <si>
    <t>5х</t>
  </si>
  <si>
    <t>6х</t>
  </si>
  <si>
    <t>М2х</t>
  </si>
  <si>
    <t>М2,5х</t>
  </si>
  <si>
    <t>М3х</t>
  </si>
  <si>
    <t>М4х</t>
  </si>
  <si>
    <t>М5х</t>
  </si>
  <si>
    <t>М6х</t>
  </si>
  <si>
    <t>М4х7</t>
  </si>
  <si>
    <t>М6х28</t>
  </si>
  <si>
    <t>М6х32</t>
  </si>
  <si>
    <t>М6х38</t>
  </si>
  <si>
    <t>М6х60</t>
  </si>
  <si>
    <t>М6х65</t>
  </si>
  <si>
    <t>М6х70</t>
  </si>
  <si>
    <t>М8х</t>
  </si>
  <si>
    <t>БОЛТ  ГОСТ 7798</t>
  </si>
  <si>
    <t>М8х10</t>
  </si>
  <si>
    <t>М8х12</t>
  </si>
  <si>
    <t>М8х14</t>
  </si>
  <si>
    <t>М8х16</t>
  </si>
  <si>
    <t>М8х18</t>
  </si>
  <si>
    <t>М8х20</t>
  </si>
  <si>
    <t>М8х22</t>
  </si>
  <si>
    <t>М8х25</t>
  </si>
  <si>
    <t>М8х28</t>
  </si>
  <si>
    <t>М8х30</t>
  </si>
  <si>
    <t>М8х32</t>
  </si>
  <si>
    <t>М8х35</t>
  </si>
  <si>
    <t>М8х38</t>
  </si>
  <si>
    <t>М8х40</t>
  </si>
  <si>
    <t>М8х45</t>
  </si>
  <si>
    <t>М8х50</t>
  </si>
  <si>
    <t>М8х55</t>
  </si>
  <si>
    <t>М8х60</t>
  </si>
  <si>
    <t>М8х65</t>
  </si>
  <si>
    <t>М8х70</t>
  </si>
  <si>
    <t>М10х</t>
  </si>
  <si>
    <t>М10х10</t>
  </si>
  <si>
    <t>М10х12</t>
  </si>
  <si>
    <t>М10х14</t>
  </si>
  <si>
    <t>М10х16</t>
  </si>
  <si>
    <t>М10х18</t>
  </si>
  <si>
    <t>М10х20</t>
  </si>
  <si>
    <t>М10х22</t>
  </si>
  <si>
    <t>М10х25</t>
  </si>
  <si>
    <t>М10х28</t>
  </si>
  <si>
    <t>М10х30</t>
  </si>
  <si>
    <t>М10х32</t>
  </si>
  <si>
    <t>М10х35</t>
  </si>
  <si>
    <t>М10х38</t>
  </si>
  <si>
    <t>М10х40</t>
  </si>
  <si>
    <t>М10х45</t>
  </si>
  <si>
    <t>М10х50</t>
  </si>
  <si>
    <t>М10х55</t>
  </si>
  <si>
    <t>М10х60</t>
  </si>
  <si>
    <t>М10х65</t>
  </si>
  <si>
    <t>М10х70</t>
  </si>
  <si>
    <t>М10х75</t>
  </si>
  <si>
    <t>М10х80</t>
  </si>
  <si>
    <t>М10х85</t>
  </si>
  <si>
    <t>М10х90</t>
  </si>
  <si>
    <t>М10х95</t>
  </si>
  <si>
    <t>М10х100</t>
  </si>
  <si>
    <t>М12х</t>
  </si>
  <si>
    <t>М12х14</t>
  </si>
  <si>
    <t>М12х16</t>
  </si>
  <si>
    <t>М12х18</t>
  </si>
  <si>
    <t>М12х20</t>
  </si>
  <si>
    <t>М12х22</t>
  </si>
  <si>
    <t>М12х25</t>
  </si>
  <si>
    <t>М12х28</t>
  </si>
  <si>
    <t>М12х30</t>
  </si>
  <si>
    <t>М12х32</t>
  </si>
  <si>
    <t>М12х35</t>
  </si>
  <si>
    <t>М12х38</t>
  </si>
  <si>
    <t>М12х40</t>
  </si>
  <si>
    <t>М12х45</t>
  </si>
  <si>
    <t>М12х50</t>
  </si>
  <si>
    <t>М12х55</t>
  </si>
  <si>
    <t>М12х60</t>
  </si>
  <si>
    <t>М12х65</t>
  </si>
  <si>
    <t>М12х70</t>
  </si>
  <si>
    <t>М12х75</t>
  </si>
  <si>
    <t>М12х80</t>
  </si>
  <si>
    <t>М12х85</t>
  </si>
  <si>
    <t>М12х90</t>
  </si>
  <si>
    <t>М12х95</t>
  </si>
  <si>
    <t>М12х100</t>
  </si>
  <si>
    <t>М12х105</t>
  </si>
  <si>
    <t>М12х110</t>
  </si>
  <si>
    <t>М12х115</t>
  </si>
  <si>
    <t>М12х120</t>
  </si>
  <si>
    <t>М12х125</t>
  </si>
  <si>
    <t>М12х130</t>
  </si>
  <si>
    <t>М14х16</t>
  </si>
  <si>
    <t>М14х18</t>
  </si>
  <si>
    <t>М14х20</t>
  </si>
  <si>
    <t>М14х22</t>
  </si>
  <si>
    <t>М14х25</t>
  </si>
  <si>
    <t>М14х28</t>
  </si>
  <si>
    <t>М14х30</t>
  </si>
  <si>
    <t>М14х32</t>
  </si>
  <si>
    <t>М14х35</t>
  </si>
  <si>
    <t>М14х38</t>
  </si>
  <si>
    <t>М14х40</t>
  </si>
  <si>
    <t>М14х45</t>
  </si>
  <si>
    <t>М14х50</t>
  </si>
  <si>
    <t>М14х55</t>
  </si>
  <si>
    <t>М14х60</t>
  </si>
  <si>
    <t>М14х65</t>
  </si>
  <si>
    <t>М14х70</t>
  </si>
  <si>
    <t>М14х75</t>
  </si>
  <si>
    <t>М14х80</t>
  </si>
  <si>
    <t>М14х85</t>
  </si>
  <si>
    <t>М14х90</t>
  </si>
  <si>
    <t>М14х95</t>
  </si>
  <si>
    <t>М14х100</t>
  </si>
  <si>
    <t>М14х105</t>
  </si>
  <si>
    <t>М14х110</t>
  </si>
  <si>
    <t>М14х115</t>
  </si>
  <si>
    <t>М14х120</t>
  </si>
  <si>
    <t>М14х125</t>
  </si>
  <si>
    <t>М14х130</t>
  </si>
  <si>
    <t>М14х</t>
  </si>
  <si>
    <t>М16х</t>
  </si>
  <si>
    <t>М16х18</t>
  </si>
  <si>
    <t>М16х20</t>
  </si>
  <si>
    <t>М16х22</t>
  </si>
  <si>
    <t>М16х25</t>
  </si>
  <si>
    <t>М16х28</t>
  </si>
  <si>
    <t>М16х30</t>
  </si>
  <si>
    <t>М16х32</t>
  </si>
  <si>
    <t>М16х35</t>
  </si>
  <si>
    <t>М16х38</t>
  </si>
  <si>
    <t>М16х40</t>
  </si>
  <si>
    <t>М16х45</t>
  </si>
  <si>
    <t>М16х50</t>
  </si>
  <si>
    <t>М16х55</t>
  </si>
  <si>
    <t>М16х60</t>
  </si>
  <si>
    <t>М16х65</t>
  </si>
  <si>
    <t>М16х70</t>
  </si>
  <si>
    <t>М16х75</t>
  </si>
  <si>
    <t>М16х80</t>
  </si>
  <si>
    <t>М16х85</t>
  </si>
  <si>
    <t>М16х90</t>
  </si>
  <si>
    <t>М16х95</t>
  </si>
  <si>
    <t>М16х100</t>
  </si>
  <si>
    <t>М16х105</t>
  </si>
  <si>
    <t>М16х110</t>
  </si>
  <si>
    <t>М16х115</t>
  </si>
  <si>
    <t>М16х120</t>
  </si>
  <si>
    <t>М16х125</t>
  </si>
  <si>
    <t>М16х130</t>
  </si>
  <si>
    <t>М16х140</t>
  </si>
  <si>
    <t>М16х150</t>
  </si>
  <si>
    <t>М18х</t>
  </si>
  <si>
    <t>М18х20</t>
  </si>
  <si>
    <t>М18х22</t>
  </si>
  <si>
    <t>М18х25</t>
  </si>
  <si>
    <t>М18х28</t>
  </si>
  <si>
    <t>М18х32</t>
  </si>
  <si>
    <t>М18х35</t>
  </si>
  <si>
    <t>М18х38</t>
  </si>
  <si>
    <t>М18х40</t>
  </si>
  <si>
    <t>М18х45</t>
  </si>
  <si>
    <t>М18х50</t>
  </si>
  <si>
    <t>М18х55</t>
  </si>
  <si>
    <t>М18х60</t>
  </si>
  <si>
    <t>М18х65</t>
  </si>
  <si>
    <t>М18х70</t>
  </si>
  <si>
    <t>М18х75</t>
  </si>
  <si>
    <t>М18х80</t>
  </si>
  <si>
    <t>М18х85</t>
  </si>
  <si>
    <t>М18х90</t>
  </si>
  <si>
    <t>М18х95</t>
  </si>
  <si>
    <t>М18х100</t>
  </si>
  <si>
    <t>М18х105</t>
  </si>
  <si>
    <t>М18х110</t>
  </si>
  <si>
    <t>М18х115</t>
  </si>
  <si>
    <t>М18х120</t>
  </si>
  <si>
    <t>М18х125</t>
  </si>
  <si>
    <t>М18х130</t>
  </si>
  <si>
    <t>М18х140</t>
  </si>
  <si>
    <t>М18х150</t>
  </si>
  <si>
    <t>М20х</t>
  </si>
  <si>
    <t>М20х25</t>
  </si>
  <si>
    <t>М20х28</t>
  </si>
  <si>
    <t>М20х30</t>
  </si>
  <si>
    <t>М18х30</t>
  </si>
  <si>
    <t>М20х32</t>
  </si>
  <si>
    <t>М20х35</t>
  </si>
  <si>
    <t>М20х38</t>
  </si>
  <si>
    <t>М20х40</t>
  </si>
  <si>
    <t>М20х45</t>
  </si>
  <si>
    <t>М20х50</t>
  </si>
  <si>
    <t>М20х55</t>
  </si>
  <si>
    <t>М20х60</t>
  </si>
  <si>
    <t>М20х65</t>
  </si>
  <si>
    <t>М20х70</t>
  </si>
  <si>
    <t>М20х75</t>
  </si>
  <si>
    <t>М20х80</t>
  </si>
  <si>
    <t>М20х85</t>
  </si>
  <si>
    <t>М20х90</t>
  </si>
  <si>
    <t>М20х95</t>
  </si>
  <si>
    <t>М20х100</t>
  </si>
  <si>
    <t>М20х105</t>
  </si>
  <si>
    <t>М20х110</t>
  </si>
  <si>
    <t>М20х115</t>
  </si>
  <si>
    <t>М20х120</t>
  </si>
  <si>
    <t>М20х125</t>
  </si>
  <si>
    <t>М20х130</t>
  </si>
  <si>
    <t>М20х140</t>
  </si>
  <si>
    <t>М20х150</t>
  </si>
  <si>
    <t>М22х</t>
  </si>
  <si>
    <t>М22х30</t>
  </si>
  <si>
    <t>М22х32</t>
  </si>
  <si>
    <t>М22х35</t>
  </si>
  <si>
    <t>М22х38</t>
  </si>
  <si>
    <t>М22х40</t>
  </si>
  <si>
    <t>М22х45</t>
  </si>
  <si>
    <t>М22х50</t>
  </si>
  <si>
    <t>М22х55</t>
  </si>
  <si>
    <t>М22х60</t>
  </si>
  <si>
    <t>М22х65</t>
  </si>
  <si>
    <t>М22х70</t>
  </si>
  <si>
    <t>М22х75</t>
  </si>
  <si>
    <t>М22х80</t>
  </si>
  <si>
    <t>М22х85</t>
  </si>
  <si>
    <t>М22х90</t>
  </si>
  <si>
    <t>М22х95</t>
  </si>
  <si>
    <t>М22х100</t>
  </si>
  <si>
    <t>М22х105</t>
  </si>
  <si>
    <t>М22х110</t>
  </si>
  <si>
    <t>М22х115</t>
  </si>
  <si>
    <t>М22х120</t>
  </si>
  <si>
    <t>М22х125</t>
  </si>
  <si>
    <t>М22х130</t>
  </si>
  <si>
    <t>М22х140</t>
  </si>
  <si>
    <t>М22х150</t>
  </si>
  <si>
    <t>М22х160</t>
  </si>
  <si>
    <t>М22х170</t>
  </si>
  <si>
    <t>М22х180</t>
  </si>
  <si>
    <t>М22х190</t>
  </si>
  <si>
    <t>М22х200</t>
  </si>
  <si>
    <t>М24х</t>
  </si>
  <si>
    <t>М24х35</t>
  </si>
  <si>
    <t>М24х38</t>
  </si>
  <si>
    <t>М24х40</t>
  </si>
  <si>
    <t>М24х45</t>
  </si>
  <si>
    <t>М24х50</t>
  </si>
  <si>
    <t>М24х55</t>
  </si>
  <si>
    <t>М24х60</t>
  </si>
  <si>
    <t>М24х65</t>
  </si>
  <si>
    <t>М24х70</t>
  </si>
  <si>
    <t>М24х75</t>
  </si>
  <si>
    <t>М24х80</t>
  </si>
  <si>
    <t>М24х85</t>
  </si>
  <si>
    <t>М24х90</t>
  </si>
  <si>
    <t>М24х95</t>
  </si>
  <si>
    <t>М24х100</t>
  </si>
  <si>
    <t>М24х105</t>
  </si>
  <si>
    <t>М24х110</t>
  </si>
  <si>
    <t>М24х115</t>
  </si>
  <si>
    <t>М24х120</t>
  </si>
  <si>
    <t>М24х125</t>
  </si>
  <si>
    <t>М24х130</t>
  </si>
  <si>
    <t>М24х140</t>
  </si>
  <si>
    <t>М24х150</t>
  </si>
  <si>
    <t>М24х160</t>
  </si>
  <si>
    <t>М24х170</t>
  </si>
  <si>
    <t>М24х180</t>
  </si>
  <si>
    <t>М24х190</t>
  </si>
  <si>
    <t>М24х200</t>
  </si>
  <si>
    <t>М24х220</t>
  </si>
  <si>
    <t>М24х240</t>
  </si>
  <si>
    <t>М24х260</t>
  </si>
  <si>
    <t>М24х280</t>
  </si>
  <si>
    <t>М24х300</t>
  </si>
  <si>
    <t>М27х</t>
  </si>
  <si>
    <t>М27х35</t>
  </si>
  <si>
    <t>М27х38</t>
  </si>
  <si>
    <t>М27х40</t>
  </si>
  <si>
    <t>М27х45</t>
  </si>
  <si>
    <t>М27х50</t>
  </si>
  <si>
    <t>М27х55</t>
  </si>
  <si>
    <t>М27х60</t>
  </si>
  <si>
    <t>М27х65</t>
  </si>
  <si>
    <t>М27х70</t>
  </si>
  <si>
    <t>М27х75</t>
  </si>
  <si>
    <t>М27х80</t>
  </si>
  <si>
    <t>М27х85</t>
  </si>
  <si>
    <t>М27х90</t>
  </si>
  <si>
    <t>М27х95</t>
  </si>
  <si>
    <t>М27х100</t>
  </si>
  <si>
    <t>М27х105</t>
  </si>
  <si>
    <t>М27х110</t>
  </si>
  <si>
    <t>М27х115</t>
  </si>
  <si>
    <t>М27х120</t>
  </si>
  <si>
    <t>М27х125</t>
  </si>
  <si>
    <t>М27х130</t>
  </si>
  <si>
    <t>М27х140</t>
  </si>
  <si>
    <t>М27х150</t>
  </si>
  <si>
    <t>М27х160</t>
  </si>
  <si>
    <t>М27х170</t>
  </si>
  <si>
    <t>М27х180</t>
  </si>
  <si>
    <t>М27х190</t>
  </si>
  <si>
    <t>М27х200</t>
  </si>
  <si>
    <t>М27х220</t>
  </si>
  <si>
    <t>М27х240</t>
  </si>
  <si>
    <t>М27х260</t>
  </si>
  <si>
    <t>М27х280</t>
  </si>
  <si>
    <t>М27х300</t>
  </si>
  <si>
    <t>М30х</t>
  </si>
  <si>
    <t>Вес лат.</t>
  </si>
  <si>
    <t>Кол-во лат.</t>
  </si>
  <si>
    <t>М2х7</t>
  </si>
  <si>
    <t>М2х9</t>
  </si>
  <si>
    <t>М2,5х7</t>
  </si>
  <si>
    <t>М2,5х9</t>
  </si>
  <si>
    <t>М 8 шт.</t>
  </si>
  <si>
    <t>М 3 шт.</t>
  </si>
  <si>
    <t>М 1,6 шт.</t>
  </si>
  <si>
    <t>М 2 шт.</t>
  </si>
  <si>
    <t>М 2,5 шт.</t>
  </si>
  <si>
    <t>М 4 шт.</t>
  </si>
  <si>
    <t>М 5 шт.</t>
  </si>
  <si>
    <t>М 6 шт.</t>
  </si>
  <si>
    <t>М 10 шт.</t>
  </si>
  <si>
    <t>М 12 шт.</t>
  </si>
  <si>
    <t>М 14 шт.</t>
  </si>
  <si>
    <t>М 16 шт.</t>
  </si>
  <si>
    <t>М 18 шт.</t>
  </si>
  <si>
    <t>М 20 шт.</t>
  </si>
  <si>
    <t>М 10х1х2,5</t>
  </si>
  <si>
    <t>1,6х7</t>
  </si>
  <si>
    <t>1,6х10</t>
  </si>
  <si>
    <t>4х45</t>
  </si>
  <si>
    <t>4х50</t>
  </si>
  <si>
    <t>3,5х</t>
  </si>
  <si>
    <t>3,5х10</t>
  </si>
  <si>
    <t>3,5х16</t>
  </si>
  <si>
    <t>3,5х18</t>
  </si>
  <si>
    <t>3,5х22</t>
  </si>
  <si>
    <t>3,5х30</t>
  </si>
  <si>
    <t>3,5х40</t>
  </si>
  <si>
    <t>3,5х20</t>
  </si>
  <si>
    <t>5х45</t>
  </si>
  <si>
    <t>5х50</t>
  </si>
  <si>
    <t>5х60</t>
  </si>
  <si>
    <t>6х45</t>
  </si>
  <si>
    <t>6х50</t>
  </si>
  <si>
    <t>6х60</t>
  </si>
  <si>
    <t>ВИНТ НЕВЫПАДАЮЩИЙ ГОСТ 10344</t>
  </si>
  <si>
    <t>М3х32</t>
  </si>
  <si>
    <t>М3х36</t>
  </si>
  <si>
    <t>М3х40</t>
  </si>
  <si>
    <t>М3х45</t>
  </si>
  <si>
    <t>М3х50</t>
  </si>
  <si>
    <t>М3х55</t>
  </si>
  <si>
    <t>М3х60</t>
  </si>
  <si>
    <t>М4х32</t>
  </si>
  <si>
    <t>М4х36</t>
  </si>
  <si>
    <t>М4х45</t>
  </si>
  <si>
    <t>М4х50</t>
  </si>
  <si>
    <t>М4х55</t>
  </si>
  <si>
    <t>М4х60</t>
  </si>
  <si>
    <t>М5х32</t>
  </si>
  <si>
    <t>М5х36</t>
  </si>
  <si>
    <t>М5х50</t>
  </si>
  <si>
    <t>М5х55</t>
  </si>
  <si>
    <t>М5х60</t>
  </si>
  <si>
    <t>М5х70</t>
  </si>
  <si>
    <t>М5х80</t>
  </si>
  <si>
    <t>М6х36</t>
  </si>
  <si>
    <t>М6х80</t>
  </si>
  <si>
    <t>М8х36</t>
  </si>
  <si>
    <t>М8х80</t>
  </si>
  <si>
    <t>М10х36</t>
  </si>
  <si>
    <t>М12х36</t>
  </si>
  <si>
    <t>М2х2,5</t>
  </si>
  <si>
    <t>М2х3,5</t>
  </si>
  <si>
    <t>М2х11</t>
  </si>
  <si>
    <t>М2х13</t>
  </si>
  <si>
    <t>М2,5х3</t>
  </si>
  <si>
    <t>М2,5х3,5</t>
  </si>
  <si>
    <t>М2,5х11</t>
  </si>
  <si>
    <t>М2,5х13</t>
  </si>
  <si>
    <t>М3х3</t>
  </si>
  <si>
    <t>М3х3,5</t>
  </si>
  <si>
    <t>М3х7</t>
  </si>
  <si>
    <t>М3х9</t>
  </si>
  <si>
    <t>М3х11</t>
  </si>
  <si>
    <t>М3х13</t>
  </si>
  <si>
    <t>М3,5х</t>
  </si>
  <si>
    <t>М3,5х4</t>
  </si>
  <si>
    <t>М3,5х6</t>
  </si>
  <si>
    <t>М3,5х7</t>
  </si>
  <si>
    <t>М3,5х8</t>
  </si>
  <si>
    <t>М3,5х9</t>
  </si>
  <si>
    <t>М3,5х10</t>
  </si>
  <si>
    <t>М3,5х11</t>
  </si>
  <si>
    <t>М3,5х12</t>
  </si>
  <si>
    <t>М3,5х13</t>
  </si>
  <si>
    <t>М3,5х14</t>
  </si>
  <si>
    <t>М3,5х16</t>
  </si>
  <si>
    <t>М3,5х18</t>
  </si>
  <si>
    <t>М3,5х20</t>
  </si>
  <si>
    <t>М3,5х22</t>
  </si>
  <si>
    <t>М3,5х25</t>
  </si>
  <si>
    <t>М3,5х28</t>
  </si>
  <si>
    <t>М3,5х30</t>
  </si>
  <si>
    <t>М3,5х35</t>
  </si>
  <si>
    <t>М3,5х5</t>
  </si>
  <si>
    <t>М3,5х32</t>
  </si>
  <si>
    <t>М4х4</t>
  </si>
  <si>
    <t>М4х5</t>
  </si>
  <si>
    <t>М4х9</t>
  </si>
  <si>
    <t>М4х11</t>
  </si>
  <si>
    <t>М4х13</t>
  </si>
  <si>
    <t>М4х38</t>
  </si>
  <si>
    <t>М5х7</t>
  </si>
  <si>
    <t>М5х9</t>
  </si>
  <si>
    <t>М5х11</t>
  </si>
  <si>
    <t>М5х13</t>
  </si>
  <si>
    <t>М5х38</t>
  </si>
  <si>
    <t>М5х42</t>
  </si>
  <si>
    <t>М5х48</t>
  </si>
  <si>
    <t>М6х7</t>
  </si>
  <si>
    <t>М6х9</t>
  </si>
  <si>
    <t>М6х11</t>
  </si>
  <si>
    <t>М6х13</t>
  </si>
  <si>
    <t>М6х42</t>
  </si>
  <si>
    <t>М6х48</t>
  </si>
  <si>
    <t>М8х13</t>
  </si>
  <si>
    <t>М8х42</t>
  </si>
  <si>
    <t>М8х48</t>
  </si>
  <si>
    <t>М10х42</t>
  </si>
  <si>
    <t>М10х48</t>
  </si>
  <si>
    <t>М12х42</t>
  </si>
  <si>
    <t>М12х48</t>
  </si>
  <si>
    <t>М14х42</t>
  </si>
  <si>
    <t>М14х48</t>
  </si>
  <si>
    <t>М16х42</t>
  </si>
  <si>
    <t>М16х48</t>
  </si>
  <si>
    <t>М18х42</t>
  </si>
  <si>
    <t>М18х48</t>
  </si>
  <si>
    <t>М20х42</t>
  </si>
  <si>
    <t>М20х48</t>
  </si>
  <si>
    <t>М1,6х</t>
  </si>
  <si>
    <t>М1,6х2</t>
  </si>
  <si>
    <t>М1,6х2,5</t>
  </si>
  <si>
    <t>М1,6х3</t>
  </si>
  <si>
    <t>М1,6х3,5</t>
  </si>
  <si>
    <t>М1,6х4</t>
  </si>
  <si>
    <t>М1,6х5</t>
  </si>
  <si>
    <t>М1,6х6</t>
  </si>
  <si>
    <t>М1,6х7</t>
  </si>
  <si>
    <t>М1,6х8</t>
  </si>
  <si>
    <t>М1,6х9</t>
  </si>
  <si>
    <t>М1,6х10</t>
  </si>
  <si>
    <t>М1,6х11</t>
  </si>
  <si>
    <t>М1,6х12</t>
  </si>
  <si>
    <t>М1,6х13</t>
  </si>
  <si>
    <t>М1,6х14</t>
  </si>
  <si>
    <t>М1,4х</t>
  </si>
  <si>
    <t>М1,4х2</t>
  </si>
  <si>
    <t>М1,4х2,5</t>
  </si>
  <si>
    <t>М1,4х3</t>
  </si>
  <si>
    <t>М1,4х3,5</t>
  </si>
  <si>
    <t>М1,4х4</t>
  </si>
  <si>
    <t>М1,4х5</t>
  </si>
  <si>
    <t>М1,4х6</t>
  </si>
  <si>
    <t>М1,4х7</t>
  </si>
  <si>
    <t>М1,4х8</t>
  </si>
  <si>
    <t>М1,4х9</t>
  </si>
  <si>
    <t>М1,4х10</t>
  </si>
  <si>
    <t>М1,4х11</t>
  </si>
  <si>
    <t>М1,2х</t>
  </si>
  <si>
    <t>М1,2х2</t>
  </si>
  <si>
    <t>М1,2х3</t>
  </si>
  <si>
    <t>М1,2х2,5</t>
  </si>
  <si>
    <t>М1,2х3,5</t>
  </si>
  <si>
    <t>М1,2х4</t>
  </si>
  <si>
    <t>М1,2х5</t>
  </si>
  <si>
    <t>М1,2х6</t>
  </si>
  <si>
    <t>М1,2х7</t>
  </si>
  <si>
    <t>М1,0х</t>
  </si>
  <si>
    <t>М1,0х2</t>
  </si>
  <si>
    <t>М1,0х2,5</t>
  </si>
  <si>
    <t>М1,0х3</t>
  </si>
  <si>
    <t>М1,0х3,5</t>
  </si>
  <si>
    <t>М1,0х4</t>
  </si>
  <si>
    <t>М1,0х5</t>
  </si>
  <si>
    <t>М1,0х6</t>
  </si>
  <si>
    <t>М1,0х7</t>
  </si>
  <si>
    <t>М1,0х8</t>
  </si>
  <si>
    <t>М1,0х9</t>
  </si>
  <si>
    <t>М1,0х10</t>
  </si>
  <si>
    <t>М1,2х8</t>
  </si>
  <si>
    <t>М1,2х9</t>
  </si>
  <si>
    <t>М1,2х10</t>
  </si>
  <si>
    <t>М1,2х11</t>
  </si>
  <si>
    <t>М1,2х12</t>
  </si>
  <si>
    <t>М1,4х12</t>
  </si>
  <si>
    <t>М1,6х16</t>
  </si>
  <si>
    <t>М8х75</t>
  </si>
  <si>
    <t>М10х13</t>
  </si>
  <si>
    <t>ВИНТ пот. ГОСТ 17474</t>
  </si>
  <si>
    <t>М5х65</t>
  </si>
  <si>
    <t>М5х75</t>
  </si>
  <si>
    <t>М5х85</t>
  </si>
  <si>
    <t>М5х90</t>
  </si>
  <si>
    <t>М5х95</t>
  </si>
  <si>
    <t>М5х100</t>
  </si>
  <si>
    <t>М6х75</t>
  </si>
  <si>
    <t>М6х85</t>
  </si>
  <si>
    <t>М6х90</t>
  </si>
  <si>
    <t>М6х95</t>
  </si>
  <si>
    <t>М6х100</t>
  </si>
  <si>
    <t>М8х85</t>
  </si>
  <si>
    <t>М8х90</t>
  </si>
  <si>
    <t>М8х95</t>
  </si>
  <si>
    <t>М8х100</t>
  </si>
  <si>
    <t>М8х11</t>
  </si>
  <si>
    <t>медь</t>
  </si>
  <si>
    <t>лат.</t>
  </si>
  <si>
    <t>1,6х</t>
  </si>
  <si>
    <t>1,4х</t>
  </si>
  <si>
    <t>1,2х</t>
  </si>
  <si>
    <t>1,0х</t>
  </si>
  <si>
    <t>1х2</t>
  </si>
  <si>
    <t>1х3</t>
  </si>
  <si>
    <t>1х4</t>
  </si>
  <si>
    <t>1х5</t>
  </si>
  <si>
    <t>1х6</t>
  </si>
  <si>
    <t>1х7</t>
  </si>
  <si>
    <t>1х8</t>
  </si>
  <si>
    <t>1,2х2</t>
  </si>
  <si>
    <t>1,4х4</t>
  </si>
  <si>
    <t>1,2х5</t>
  </si>
  <si>
    <t>1,2х3</t>
  </si>
  <si>
    <t>1,2х4</t>
  </si>
  <si>
    <t>1,2х6</t>
  </si>
  <si>
    <t>1,2х7</t>
  </si>
  <si>
    <t>1,2х8</t>
  </si>
  <si>
    <t>1,2х9</t>
  </si>
  <si>
    <t>1,2х10</t>
  </si>
  <si>
    <t>1,4х3</t>
  </si>
  <si>
    <t>1,4х5</t>
  </si>
  <si>
    <t>1,4х6</t>
  </si>
  <si>
    <t>1,4х7</t>
  </si>
  <si>
    <t>1,4х8</t>
  </si>
  <si>
    <t>1,4х9</t>
  </si>
  <si>
    <t>1,4х10</t>
  </si>
  <si>
    <t>1,6х3</t>
  </si>
  <si>
    <t>1,6х4</t>
  </si>
  <si>
    <t>1,6х5</t>
  </si>
  <si>
    <t>1,6х6</t>
  </si>
  <si>
    <t>1,6х8</t>
  </si>
  <si>
    <t>1,6х9</t>
  </si>
  <si>
    <t>1,6х12</t>
  </si>
  <si>
    <t>1,4х12</t>
  </si>
  <si>
    <t>2,5х3</t>
  </si>
  <si>
    <t>2,5х9</t>
  </si>
  <si>
    <t>3х9</t>
  </si>
  <si>
    <t>3х32</t>
  </si>
  <si>
    <t>3х34</t>
  </si>
  <si>
    <t>3х36</t>
  </si>
  <si>
    <t>3х38</t>
  </si>
  <si>
    <t>3х40</t>
  </si>
  <si>
    <t>3,5х5</t>
  </si>
  <si>
    <t>3,5х6</t>
  </si>
  <si>
    <t>3,5х7</t>
  </si>
  <si>
    <t>3,5х8</t>
  </si>
  <si>
    <t>3,5х9</t>
  </si>
  <si>
    <t>3,5х12</t>
  </si>
  <si>
    <t>3,5х14</t>
  </si>
  <si>
    <t>3,5х24</t>
  </si>
  <si>
    <t>3,5х26</t>
  </si>
  <si>
    <t>3,5х28</t>
  </si>
  <si>
    <t>3,5х32</t>
  </si>
  <si>
    <t>3,5х34</t>
  </si>
  <si>
    <t>3,5х36</t>
  </si>
  <si>
    <t>3,5х38</t>
  </si>
  <si>
    <t>4х9</t>
  </si>
  <si>
    <t>4х42</t>
  </si>
  <si>
    <t>4х48</t>
  </si>
  <si>
    <t>5х7</t>
  </si>
  <si>
    <t>5х9</t>
  </si>
  <si>
    <t>5х42</t>
  </si>
  <si>
    <t>5х48</t>
  </si>
  <si>
    <t>5х52</t>
  </si>
  <si>
    <t>5х55</t>
  </si>
  <si>
    <t>5х58</t>
  </si>
  <si>
    <t>6х7</t>
  </si>
  <si>
    <t>6х9</t>
  </si>
  <si>
    <t>6х42</t>
  </si>
  <si>
    <t>6х48</t>
  </si>
  <si>
    <t>6х52</t>
  </si>
  <si>
    <t>6х55</t>
  </si>
  <si>
    <t>6х58</t>
  </si>
  <si>
    <t>1,4х11</t>
  </si>
  <si>
    <t>1,6х11</t>
  </si>
  <si>
    <t>2х11</t>
  </si>
  <si>
    <t>2,5х11</t>
  </si>
  <si>
    <t>3х11</t>
  </si>
  <si>
    <t>4х11</t>
  </si>
  <si>
    <t>4х7</t>
  </si>
  <si>
    <t>5х11</t>
  </si>
  <si>
    <t>6х11</t>
  </si>
  <si>
    <t>Ø1,6</t>
  </si>
  <si>
    <t xml:space="preserve"> Ø 2</t>
  </si>
  <si>
    <t>Ø 2,5</t>
  </si>
  <si>
    <t>Ø 3</t>
  </si>
  <si>
    <t>Ø 4</t>
  </si>
  <si>
    <t>Ø 5</t>
  </si>
  <si>
    <t>Ø 6</t>
  </si>
  <si>
    <t>Ø 8</t>
  </si>
  <si>
    <t>Ø 10</t>
  </si>
  <si>
    <t>Ø 12</t>
  </si>
  <si>
    <t xml:space="preserve"> Ø14</t>
  </si>
  <si>
    <t>Ø 16</t>
  </si>
  <si>
    <t xml:space="preserve">Ø 18 </t>
  </si>
  <si>
    <t>Ø 20</t>
  </si>
  <si>
    <t>Ø 22</t>
  </si>
  <si>
    <t>Ø 24</t>
  </si>
  <si>
    <t>Ø 27</t>
  </si>
  <si>
    <t>Ø 30</t>
  </si>
  <si>
    <t>ШАЙБА ПЛОСКАЯ  ГОСТ 10450</t>
  </si>
  <si>
    <t>Ø1,0</t>
  </si>
  <si>
    <t>Ø1,2</t>
  </si>
  <si>
    <t>Ø1,4</t>
  </si>
  <si>
    <t>Ø 3,5</t>
  </si>
  <si>
    <t>Ø 33</t>
  </si>
  <si>
    <t>Ø 36</t>
  </si>
  <si>
    <t>Ø 39</t>
  </si>
  <si>
    <t>Ø 42</t>
  </si>
  <si>
    <t>Ø 48</t>
  </si>
  <si>
    <t>Ø 45</t>
  </si>
  <si>
    <t>Ø 7</t>
  </si>
  <si>
    <t>бр</t>
  </si>
  <si>
    <t>алюм.</t>
  </si>
  <si>
    <t>бр.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</si>
</sst>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&quot; кг.&quot;"/>
    <numFmt numFmtId="167" formatCode="#,##0&quot; шт.&quot;"/>
    <numFmt numFmtId="168" formatCode="#,##0.000&quot; кг.&quot;"/>
    <numFmt numFmtId="169" formatCode="0.0000"/>
    <numFmt numFmtId="170" formatCode="#,##0.0&quot; шт.&quot;"/>
    <numFmt numFmtId="171" formatCode="#,##0.00&quot; шт.&quot;"/>
    <numFmt numFmtId="172" formatCode="#,##0.000&quot; шт.&quot;"/>
    <numFmt numFmtId="173" formatCode="#,##0.0000&quot; шт.&quot;"/>
    <numFmt numFmtId="174" formatCode="#,##0.00000&quot; шт.&quot;"/>
  </numFmts>
  <fonts count="20">
    <font>
      <sz val="10"/>
      <name val="Arial Cyr"/>
      <family val="0"/>
    </font>
    <font>
      <sz val="8"/>
      <name val="Arial Cyr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Arial Cyr"/>
      <family val="0"/>
    </font>
    <font>
      <sz val="10"/>
      <color indexed="12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53"/>
      <name val="Arial Cyr"/>
      <family val="2"/>
    </font>
    <font>
      <i/>
      <sz val="7.5"/>
      <color indexed="12"/>
      <name val="Arial Black"/>
      <family val="2"/>
    </font>
    <font>
      <i/>
      <sz val="7"/>
      <color indexed="12"/>
      <name val="Arial Black"/>
      <family val="2"/>
    </font>
    <font>
      <i/>
      <sz val="7.3"/>
      <color indexed="48"/>
      <name val="Arial Black"/>
      <family val="2"/>
    </font>
    <font>
      <b/>
      <sz val="10"/>
      <color indexed="10"/>
      <name val="Arial Black"/>
      <family val="2"/>
    </font>
    <font>
      <b/>
      <sz val="10"/>
      <name val="Arial Black"/>
      <family val="2"/>
    </font>
    <font>
      <b/>
      <sz val="10"/>
      <name val="Arial Cyr"/>
      <family val="0"/>
    </font>
    <font>
      <b/>
      <sz val="10"/>
      <color indexed="59"/>
      <name val="Arial Cyr"/>
      <family val="2"/>
    </font>
    <font>
      <b/>
      <sz val="10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7" fontId="0" fillId="0" borderId="0" xfId="0" applyNumberFormat="1" applyFill="1" applyBorder="1" applyAlignment="1" applyProtection="1">
      <alignment/>
      <protection hidden="1"/>
    </xf>
    <xf numFmtId="168" fontId="0" fillId="0" borderId="0" xfId="0" applyNumberFormat="1" applyFill="1" applyBorder="1" applyAlignment="1" applyProtection="1">
      <alignment/>
      <protection hidden="1"/>
    </xf>
    <xf numFmtId="164" fontId="0" fillId="0" borderId="0" xfId="0" applyNumberFormat="1" applyAlignment="1">
      <alignment/>
    </xf>
    <xf numFmtId="168" fontId="0" fillId="0" borderId="0" xfId="0" applyNumberFormat="1" applyFill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hidden="1"/>
    </xf>
    <xf numFmtId="166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hidden="1"/>
    </xf>
    <xf numFmtId="167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167" fontId="0" fillId="5" borderId="0" xfId="0" applyNumberFormat="1" applyFill="1" applyBorder="1" applyAlignment="1" applyProtection="1">
      <alignment horizontal="center"/>
      <protection hidden="1"/>
    </xf>
    <xf numFmtId="168" fontId="0" fillId="5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/>
    </xf>
    <xf numFmtId="167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Border="1" applyAlignment="1" applyProtection="1">
      <alignment horizontal="center"/>
      <protection hidden="1"/>
    </xf>
    <xf numFmtId="167" fontId="5" fillId="6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7" fontId="10" fillId="0" borderId="0" xfId="0" applyNumberFormat="1" applyFont="1" applyFill="1" applyAlignment="1">
      <alignment/>
    </xf>
    <xf numFmtId="168" fontId="0" fillId="3" borderId="0" xfId="0" applyNumberFormat="1" applyFill="1" applyBorder="1" applyAlignment="1" applyProtection="1">
      <alignment horizontal="center"/>
      <protection hidden="1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71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1" xfId="0" applyNumberFormat="1" applyFill="1" applyBorder="1" applyAlignment="1" applyProtection="1">
      <alignment/>
      <protection locked="0"/>
    </xf>
    <xf numFmtId="167" fontId="0" fillId="0" borderId="1" xfId="0" applyNumberFormat="1" applyFill="1" applyBorder="1" applyAlignment="1" applyProtection="1">
      <alignment/>
      <protection hidden="1"/>
    </xf>
    <xf numFmtId="167" fontId="0" fillId="0" borderId="1" xfId="0" applyNumberFormat="1" applyFill="1" applyBorder="1" applyAlignment="1" applyProtection="1">
      <alignment/>
      <protection locked="0"/>
    </xf>
    <xf numFmtId="168" fontId="0" fillId="0" borderId="1" xfId="0" applyNumberFormat="1" applyFill="1" applyBorder="1" applyAlignment="1" applyProtection="1">
      <alignment/>
      <protection hidden="1"/>
    </xf>
    <xf numFmtId="16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166" fontId="0" fillId="0" borderId="1" xfId="0" applyNumberFormat="1" applyFill="1" applyBorder="1" applyAlignment="1" applyProtection="1">
      <alignment/>
      <protection locked="0"/>
    </xf>
    <xf numFmtId="0" fontId="0" fillId="9" borderId="0" xfId="0" applyFill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7" fontId="0" fillId="0" borderId="2" xfId="0" applyNumberFormat="1" applyBorder="1" applyAlignment="1">
      <alignment/>
    </xf>
    <xf numFmtId="168" fontId="0" fillId="0" borderId="2" xfId="0" applyNumberFormat="1" applyFill="1" applyBorder="1" applyAlignment="1" applyProtection="1">
      <alignment/>
      <protection hidden="1"/>
    </xf>
    <xf numFmtId="167" fontId="0" fillId="0" borderId="3" xfId="0" applyNumberFormat="1" applyBorder="1" applyAlignment="1">
      <alignment/>
    </xf>
    <xf numFmtId="168" fontId="0" fillId="0" borderId="3" xfId="0" applyNumberFormat="1" applyFill="1" applyBorder="1" applyAlignment="1" applyProtection="1">
      <alignment/>
      <protection hidden="1"/>
    </xf>
    <xf numFmtId="0" fontId="11" fillId="0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4" xfId="0" applyBorder="1" applyAlignment="1">
      <alignment/>
    </xf>
    <xf numFmtId="167" fontId="0" fillId="0" borderId="5" xfId="0" applyNumberForma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7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Fill="1" applyBorder="1" applyAlignment="1" applyProtection="1">
      <alignment/>
      <protection locked="0"/>
    </xf>
    <xf numFmtId="167" fontId="0" fillId="0" borderId="1" xfId="0" applyNumberFormat="1" applyFont="1" applyFill="1" applyBorder="1" applyAlignment="1" applyProtection="1">
      <alignment/>
      <protection hidden="1"/>
    </xf>
    <xf numFmtId="167" fontId="0" fillId="0" borderId="1" xfId="0" applyNumberFormat="1" applyFont="1" applyFill="1" applyBorder="1" applyAlignment="1" applyProtection="1">
      <alignment/>
      <protection locked="0"/>
    </xf>
    <xf numFmtId="168" fontId="0" fillId="0" borderId="1" xfId="0" applyNumberFormat="1" applyFont="1" applyFill="1" applyBorder="1" applyAlignment="1" applyProtection="1">
      <alignment/>
      <protection hidden="1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hidden="1"/>
    </xf>
    <xf numFmtId="167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1" fillId="0" borderId="4" xfId="0" applyFont="1" applyFill="1" applyBorder="1" applyAlignment="1">
      <alignment/>
    </xf>
    <xf numFmtId="167" fontId="3" fillId="0" borderId="4" xfId="0" applyNumberFormat="1" applyFont="1" applyFill="1" applyBorder="1" applyAlignment="1">
      <alignment/>
    </xf>
    <xf numFmtId="168" fontId="3" fillId="0" borderId="4" xfId="0" applyNumberFormat="1" applyFont="1" applyFill="1" applyBorder="1" applyAlignment="1">
      <alignment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hidden="1"/>
    </xf>
    <xf numFmtId="167" fontId="0" fillId="3" borderId="4" xfId="0" applyNumberFormat="1" applyFill="1" applyBorder="1" applyAlignment="1" applyProtection="1">
      <alignment horizontal="center"/>
      <protection hidden="1"/>
    </xf>
    <xf numFmtId="167" fontId="5" fillId="6" borderId="4" xfId="0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ill="1" applyBorder="1" applyAlignment="1" applyProtection="1">
      <alignment horizontal="center"/>
      <protection hidden="1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2" xfId="0" applyNumberFormat="1" applyFill="1" applyBorder="1" applyAlignment="1" applyProtection="1">
      <alignment horizontal="center"/>
      <protection hidden="1"/>
    </xf>
    <xf numFmtId="167" fontId="0" fillId="0" borderId="3" xfId="0" applyNumberFormat="1" applyFill="1" applyBorder="1" applyAlignment="1" applyProtection="1">
      <alignment horizontal="center"/>
      <protection hidden="1"/>
    </xf>
    <xf numFmtId="166" fontId="0" fillId="0" borderId="3" xfId="0" applyNumberFormat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 applyProtection="1">
      <alignment horizontal="center"/>
      <protection hidden="1"/>
    </xf>
    <xf numFmtId="0" fontId="0" fillId="10" borderId="0" xfId="0" applyFill="1" applyAlignment="1" applyProtection="1">
      <alignment horizontal="center"/>
      <protection hidden="1"/>
    </xf>
    <xf numFmtId="0" fontId="0" fillId="10" borderId="0" xfId="0" applyFill="1" applyAlignment="1">
      <alignment/>
    </xf>
    <xf numFmtId="168" fontId="0" fillId="10" borderId="1" xfId="0" applyNumberFormat="1" applyFill="1" applyBorder="1" applyAlignment="1" applyProtection="1">
      <alignment/>
      <protection hidden="1"/>
    </xf>
    <xf numFmtId="168" fontId="0" fillId="10" borderId="0" xfId="0" applyNumberFormat="1" applyFill="1" applyBorder="1" applyAlignment="1" applyProtection="1">
      <alignment/>
      <protection hidden="1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67" fontId="13" fillId="0" borderId="0" xfId="0" applyNumberFormat="1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16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167" fontId="0" fillId="0" borderId="0" xfId="0" applyNumberFormat="1" applyFont="1" applyAlignment="1" applyProtection="1">
      <alignment horizontal="center"/>
      <protection locked="0"/>
    </xf>
    <xf numFmtId="0" fontId="0" fillId="9" borderId="0" xfId="0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10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168" fontId="0" fillId="0" borderId="1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7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18" fillId="9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11" borderId="0" xfId="0" applyFont="1" applyFill="1" applyAlignment="1">
      <alignment horizontal="center"/>
    </xf>
    <xf numFmtId="0" fontId="11" fillId="0" borderId="0" xfId="0" applyFont="1" applyFill="1" applyAlignment="1" applyProtection="1">
      <alignment/>
      <protection locked="0"/>
    </xf>
    <xf numFmtId="167" fontId="3" fillId="0" borderId="0" xfId="0" applyNumberFormat="1" applyFont="1" applyFill="1" applyAlignment="1" applyProtection="1">
      <alignment/>
      <protection locked="0"/>
    </xf>
    <xf numFmtId="168" fontId="3" fillId="0" borderId="0" xfId="0" applyNumberFormat="1" applyFont="1" applyFill="1" applyAlignment="1" applyProtection="1">
      <alignment/>
      <protection locked="0"/>
    </xf>
    <xf numFmtId="0" fontId="0" fillId="5" borderId="0" xfId="0" applyFill="1" applyBorder="1" applyAlignment="1" applyProtection="1">
      <alignment horizontal="center"/>
      <protection hidden="1" locked="0"/>
    </xf>
    <xf numFmtId="167" fontId="0" fillId="3" borderId="0" xfId="0" applyNumberFormat="1" applyFill="1" applyBorder="1" applyAlignment="1" applyProtection="1">
      <alignment horizontal="center"/>
      <protection hidden="1" locked="0"/>
    </xf>
    <xf numFmtId="168" fontId="0" fillId="0" borderId="0" xfId="0" applyNumberForma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zoomScale="85" zoomScaleNormal="85" workbookViewId="0" topLeftCell="A1">
      <selection activeCell="M34" sqref="M34"/>
    </sheetView>
  </sheetViews>
  <sheetFormatPr defaultColWidth="9.00390625" defaultRowHeight="12.75"/>
  <cols>
    <col min="3" max="3" width="11.875" style="0" bestFit="1" customWidth="1"/>
  </cols>
  <sheetData>
    <row r="1" spans="1:9" ht="15">
      <c r="A1" s="84" t="s">
        <v>212</v>
      </c>
      <c r="B1" s="1"/>
      <c r="C1" s="2"/>
      <c r="D1" s="3"/>
      <c r="E1" s="7"/>
      <c r="F1" s="5"/>
      <c r="G1" s="8"/>
      <c r="H1" s="8"/>
      <c r="I1" s="1"/>
    </row>
    <row r="2" spans="1:9" ht="12.75">
      <c r="A2" s="91" t="s">
        <v>1</v>
      </c>
      <c r="B2" s="64">
        <v>1000</v>
      </c>
      <c r="C2" s="65">
        <v>0.318</v>
      </c>
      <c r="D2" s="66"/>
      <c r="E2" s="67">
        <f aca="true" t="shared" si="0" ref="E2:E8">B2/C2*D2</f>
        <v>0</v>
      </c>
      <c r="F2" s="68"/>
      <c r="G2" s="69">
        <f aca="true" t="shared" si="1" ref="G2:G8">F2/B2*C2</f>
        <v>0</v>
      </c>
      <c r="H2" s="69">
        <f aca="true" t="shared" si="2" ref="H2:H8">F2/B2*C2*1.08</f>
        <v>0</v>
      </c>
      <c r="I2" s="64">
        <f aca="true" t="shared" si="3" ref="I2:I8">B2/C2*D2/1.08</f>
        <v>0</v>
      </c>
    </row>
    <row r="3" spans="1:9" ht="12.75">
      <c r="A3" s="91" t="s">
        <v>3</v>
      </c>
      <c r="B3" s="64">
        <v>1000</v>
      </c>
      <c r="C3" s="65">
        <v>0.35</v>
      </c>
      <c r="D3" s="66"/>
      <c r="E3" s="67">
        <f t="shared" si="0"/>
        <v>0</v>
      </c>
      <c r="F3" s="68"/>
      <c r="G3" s="69">
        <f t="shared" si="1"/>
        <v>0</v>
      </c>
      <c r="H3" s="69">
        <f t="shared" si="2"/>
        <v>0</v>
      </c>
      <c r="I3" s="64">
        <f t="shared" si="3"/>
        <v>0</v>
      </c>
    </row>
    <row r="4" spans="1:9" ht="12.75">
      <c r="A4" s="91" t="s">
        <v>13</v>
      </c>
      <c r="B4" s="64">
        <v>1000</v>
      </c>
      <c r="C4" s="65">
        <v>0.382</v>
      </c>
      <c r="D4" s="66"/>
      <c r="E4" s="67">
        <f t="shared" si="0"/>
        <v>0</v>
      </c>
      <c r="F4" s="68"/>
      <c r="G4" s="69">
        <f t="shared" si="1"/>
        <v>0</v>
      </c>
      <c r="H4" s="69">
        <f t="shared" si="2"/>
        <v>0</v>
      </c>
      <c r="I4" s="64">
        <f t="shared" si="3"/>
        <v>0</v>
      </c>
    </row>
    <row r="5" spans="1:9" ht="12.75">
      <c r="A5" s="91" t="s">
        <v>14</v>
      </c>
      <c r="B5" s="64">
        <v>1000</v>
      </c>
      <c r="C5" s="65">
        <v>0.414</v>
      </c>
      <c r="D5" s="66"/>
      <c r="E5" s="67">
        <f t="shared" si="0"/>
        <v>0</v>
      </c>
      <c r="F5" s="68"/>
      <c r="G5" s="69">
        <f t="shared" si="1"/>
        <v>0</v>
      </c>
      <c r="H5" s="69">
        <f t="shared" si="2"/>
        <v>0</v>
      </c>
      <c r="I5" s="64">
        <f t="shared" si="3"/>
        <v>0</v>
      </c>
    </row>
    <row r="6" spans="1:9" ht="12.75">
      <c r="A6" s="91" t="s">
        <v>15</v>
      </c>
      <c r="B6" s="64">
        <v>1000</v>
      </c>
      <c r="C6" s="65">
        <v>0.446</v>
      </c>
      <c r="D6" s="66"/>
      <c r="E6" s="67">
        <f t="shared" si="0"/>
        <v>0</v>
      </c>
      <c r="F6" s="68"/>
      <c r="G6" s="69">
        <f t="shared" si="1"/>
        <v>0</v>
      </c>
      <c r="H6" s="69">
        <f t="shared" si="2"/>
        <v>0</v>
      </c>
      <c r="I6" s="64">
        <f t="shared" si="3"/>
        <v>0</v>
      </c>
    </row>
    <row r="7" spans="1:9" ht="12.75">
      <c r="A7" s="91" t="s">
        <v>16</v>
      </c>
      <c r="B7" s="64">
        <v>1000</v>
      </c>
      <c r="C7" s="65">
        <v>0.478</v>
      </c>
      <c r="D7" s="66"/>
      <c r="E7" s="67">
        <f t="shared" si="0"/>
        <v>0</v>
      </c>
      <c r="F7" s="68"/>
      <c r="G7" s="69">
        <f t="shared" si="1"/>
        <v>0</v>
      </c>
      <c r="H7" s="69">
        <f t="shared" si="2"/>
        <v>0</v>
      </c>
      <c r="I7" s="64">
        <f t="shared" si="3"/>
        <v>0</v>
      </c>
    </row>
    <row r="8" spans="1:9" ht="12.75">
      <c r="A8" s="91" t="s">
        <v>65</v>
      </c>
      <c r="B8" s="64">
        <v>1000</v>
      </c>
      <c r="C8" s="65">
        <v>0.51</v>
      </c>
      <c r="D8" s="66"/>
      <c r="E8" s="67">
        <f t="shared" si="0"/>
        <v>0</v>
      </c>
      <c r="F8" s="68"/>
      <c r="G8" s="69">
        <f t="shared" si="1"/>
        <v>0</v>
      </c>
      <c r="H8" s="69">
        <f t="shared" si="2"/>
        <v>0</v>
      </c>
      <c r="I8" s="64">
        <f t="shared" si="3"/>
        <v>0</v>
      </c>
    </row>
    <row r="9" spans="1:9" ht="15">
      <c r="A9" s="84" t="s">
        <v>213</v>
      </c>
      <c r="B9" s="1"/>
      <c r="C9" s="2"/>
      <c r="D9" s="3"/>
      <c r="E9" s="7"/>
      <c r="F9" s="5"/>
      <c r="G9" s="8"/>
      <c r="H9" s="8"/>
      <c r="I9" s="1"/>
    </row>
    <row r="10" spans="1:9" ht="12.75">
      <c r="A10" s="91" t="s">
        <v>6</v>
      </c>
      <c r="B10" s="64">
        <v>1000</v>
      </c>
      <c r="C10" s="65">
        <v>0.484</v>
      </c>
      <c r="D10" s="66"/>
      <c r="E10" s="67">
        <f aca="true" t="shared" si="4" ref="E10:E27">B10/C10*D10</f>
        <v>0</v>
      </c>
      <c r="F10" s="68"/>
      <c r="G10" s="69">
        <f aca="true" t="shared" si="5" ref="G10:G27">F10/B10*C10</f>
        <v>0</v>
      </c>
      <c r="H10" s="69">
        <f aca="true" t="shared" si="6" ref="H10:H27">F10/B10*C10*1.08</f>
        <v>0</v>
      </c>
      <c r="I10" s="64">
        <f aca="true" t="shared" si="7" ref="I10:I27">B10/C10*D10/1.08</f>
        <v>0</v>
      </c>
    </row>
    <row r="11" spans="1:9" ht="12.75">
      <c r="A11" s="91" t="s">
        <v>7</v>
      </c>
      <c r="B11" s="64">
        <v>1000</v>
      </c>
      <c r="C11" s="65">
        <v>0.534</v>
      </c>
      <c r="D11" s="66"/>
      <c r="E11" s="67">
        <f t="shared" si="4"/>
        <v>0</v>
      </c>
      <c r="F11" s="68">
        <v>0</v>
      </c>
      <c r="G11" s="69">
        <f t="shared" si="5"/>
        <v>0</v>
      </c>
      <c r="H11" s="69">
        <f t="shared" si="6"/>
        <v>0</v>
      </c>
      <c r="I11" s="64">
        <f t="shared" si="7"/>
        <v>0</v>
      </c>
    </row>
    <row r="12" spans="1:9" ht="12.75">
      <c r="A12" s="91" t="s">
        <v>8</v>
      </c>
      <c r="B12" s="64">
        <v>1000</v>
      </c>
      <c r="C12" s="65">
        <v>0.583</v>
      </c>
      <c r="D12" s="66"/>
      <c r="E12" s="67">
        <f t="shared" si="4"/>
        <v>0</v>
      </c>
      <c r="F12" s="68"/>
      <c r="G12" s="69">
        <f t="shared" si="5"/>
        <v>0</v>
      </c>
      <c r="H12" s="69">
        <f t="shared" si="6"/>
        <v>0</v>
      </c>
      <c r="I12" s="64">
        <f t="shared" si="7"/>
        <v>0</v>
      </c>
    </row>
    <row r="13" spans="1:9" ht="12.75">
      <c r="A13" s="91" t="s">
        <v>9</v>
      </c>
      <c r="B13" s="64">
        <v>1000</v>
      </c>
      <c r="C13" s="65">
        <v>0.632</v>
      </c>
      <c r="D13" s="66"/>
      <c r="E13" s="67">
        <f t="shared" si="4"/>
        <v>0</v>
      </c>
      <c r="F13" s="68"/>
      <c r="G13" s="69">
        <f t="shared" si="5"/>
        <v>0</v>
      </c>
      <c r="H13" s="69">
        <f t="shared" si="6"/>
        <v>0</v>
      </c>
      <c r="I13" s="64">
        <f t="shared" si="7"/>
        <v>0</v>
      </c>
    </row>
    <row r="14" spans="1:9" ht="12.75">
      <c r="A14" s="91" t="s">
        <v>10</v>
      </c>
      <c r="B14" s="64">
        <v>1000</v>
      </c>
      <c r="C14" s="65">
        <v>0.682</v>
      </c>
      <c r="D14" s="66"/>
      <c r="E14" s="67">
        <f t="shared" si="4"/>
        <v>0</v>
      </c>
      <c r="F14" s="68"/>
      <c r="G14" s="69">
        <f t="shared" si="5"/>
        <v>0</v>
      </c>
      <c r="H14" s="69">
        <f t="shared" si="6"/>
        <v>0</v>
      </c>
      <c r="I14" s="64">
        <f t="shared" si="7"/>
        <v>0</v>
      </c>
    </row>
    <row r="15" spans="1:9" ht="12.75">
      <c r="A15" s="91" t="s">
        <v>11</v>
      </c>
      <c r="B15" s="64">
        <v>1000</v>
      </c>
      <c r="C15" s="65">
        <v>0.732</v>
      </c>
      <c r="D15" s="66"/>
      <c r="E15" s="67">
        <f t="shared" si="4"/>
        <v>0</v>
      </c>
      <c r="F15" s="68"/>
      <c r="G15" s="69">
        <f t="shared" si="5"/>
        <v>0</v>
      </c>
      <c r="H15" s="69">
        <f t="shared" si="6"/>
        <v>0</v>
      </c>
      <c r="I15" s="64">
        <f t="shared" si="7"/>
        <v>0</v>
      </c>
    </row>
    <row r="16" spans="1:9" ht="12.75">
      <c r="A16" s="91" t="s">
        <v>35</v>
      </c>
      <c r="B16" s="64">
        <v>1000</v>
      </c>
      <c r="C16" s="65">
        <v>0.782</v>
      </c>
      <c r="D16" s="66"/>
      <c r="E16" s="67">
        <f t="shared" si="4"/>
        <v>0</v>
      </c>
      <c r="F16" s="68"/>
      <c r="G16" s="69">
        <f t="shared" si="5"/>
        <v>0</v>
      </c>
      <c r="H16" s="69">
        <f t="shared" si="6"/>
        <v>0</v>
      </c>
      <c r="I16" s="64">
        <f t="shared" si="7"/>
        <v>0</v>
      </c>
    </row>
    <row r="17" spans="1:9" ht="12.75">
      <c r="A17" s="91" t="s">
        <v>12</v>
      </c>
      <c r="B17" s="64">
        <v>1000</v>
      </c>
      <c r="C17" s="65">
        <v>0.832</v>
      </c>
      <c r="D17" s="66"/>
      <c r="E17" s="67">
        <f t="shared" si="4"/>
        <v>0</v>
      </c>
      <c r="F17" s="68"/>
      <c r="G17" s="69">
        <f t="shared" si="5"/>
        <v>0</v>
      </c>
      <c r="H17" s="69">
        <f t="shared" si="6"/>
        <v>0</v>
      </c>
      <c r="I17" s="64">
        <f t="shared" si="7"/>
        <v>0</v>
      </c>
    </row>
    <row r="18" spans="1:9" ht="12.75">
      <c r="A18" s="91" t="s">
        <v>74</v>
      </c>
      <c r="B18" s="64">
        <v>1000</v>
      </c>
      <c r="C18" s="65">
        <v>0.882</v>
      </c>
      <c r="D18" s="66"/>
      <c r="E18" s="67">
        <f t="shared" si="4"/>
        <v>0</v>
      </c>
      <c r="F18" s="68"/>
      <c r="G18" s="69">
        <f t="shared" si="5"/>
        <v>0</v>
      </c>
      <c r="H18" s="69">
        <f t="shared" si="6"/>
        <v>0</v>
      </c>
      <c r="I18" s="64">
        <f t="shared" si="7"/>
        <v>0</v>
      </c>
    </row>
    <row r="19" spans="1:9" ht="12.75">
      <c r="A19" s="91" t="s">
        <v>43</v>
      </c>
      <c r="B19" s="64">
        <v>1000</v>
      </c>
      <c r="C19" s="65">
        <v>0.954</v>
      </c>
      <c r="D19" s="66"/>
      <c r="E19" s="67">
        <f t="shared" si="4"/>
        <v>0</v>
      </c>
      <c r="F19" s="68"/>
      <c r="G19" s="69">
        <f t="shared" si="5"/>
        <v>0</v>
      </c>
      <c r="H19" s="69">
        <f t="shared" si="6"/>
        <v>0</v>
      </c>
      <c r="I19" s="64">
        <f t="shared" si="7"/>
        <v>0</v>
      </c>
    </row>
    <row r="20" spans="1:9" ht="12.75">
      <c r="A20" s="91" t="s">
        <v>75</v>
      </c>
      <c r="B20" s="64">
        <v>1000</v>
      </c>
      <c r="C20" s="65">
        <v>1.028</v>
      </c>
      <c r="D20" s="66"/>
      <c r="E20" s="67">
        <f t="shared" si="4"/>
        <v>0</v>
      </c>
      <c r="F20" s="68"/>
      <c r="G20" s="69">
        <f t="shared" si="5"/>
        <v>0</v>
      </c>
      <c r="H20" s="69">
        <f t="shared" si="6"/>
        <v>0</v>
      </c>
      <c r="I20" s="64">
        <f t="shared" si="7"/>
        <v>0</v>
      </c>
    </row>
    <row r="21" spans="1:9" ht="12.75">
      <c r="A21" s="91" t="s">
        <v>563</v>
      </c>
      <c r="B21" s="64">
        <v>1000</v>
      </c>
      <c r="C21" s="65">
        <v>1.127</v>
      </c>
      <c r="D21" s="66"/>
      <c r="E21" s="67">
        <f t="shared" si="4"/>
        <v>0</v>
      </c>
      <c r="F21" s="68"/>
      <c r="G21" s="69">
        <f t="shared" si="5"/>
        <v>0</v>
      </c>
      <c r="H21" s="69">
        <f t="shared" si="6"/>
        <v>0</v>
      </c>
      <c r="I21" s="64">
        <f t="shared" si="7"/>
        <v>0</v>
      </c>
    </row>
    <row r="22" spans="1:9" ht="12.75">
      <c r="A22" s="91" t="s">
        <v>564</v>
      </c>
      <c r="B22" s="64">
        <v>1000</v>
      </c>
      <c r="C22" s="65">
        <v>1.225</v>
      </c>
      <c r="D22" s="66"/>
      <c r="E22" s="67">
        <f t="shared" si="4"/>
        <v>0</v>
      </c>
      <c r="F22" s="68"/>
      <c r="G22" s="69">
        <f t="shared" si="5"/>
        <v>0</v>
      </c>
      <c r="H22" s="69">
        <f t="shared" si="6"/>
        <v>0</v>
      </c>
      <c r="I22" s="64">
        <f t="shared" si="7"/>
        <v>0</v>
      </c>
    </row>
    <row r="23" spans="1:9" ht="12.75">
      <c r="A23" s="91" t="s">
        <v>565</v>
      </c>
      <c r="B23" s="64">
        <v>1000</v>
      </c>
      <c r="C23" s="65">
        <v>1.324</v>
      </c>
      <c r="D23" s="66"/>
      <c r="E23" s="67">
        <f t="shared" si="4"/>
        <v>0</v>
      </c>
      <c r="F23" s="68"/>
      <c r="G23" s="69">
        <f t="shared" si="5"/>
        <v>0</v>
      </c>
      <c r="H23" s="69">
        <f t="shared" si="6"/>
        <v>0</v>
      </c>
      <c r="I23" s="64">
        <f t="shared" si="7"/>
        <v>0</v>
      </c>
    </row>
    <row r="24" spans="1:9" ht="12.75">
      <c r="A24" s="91" t="s">
        <v>566</v>
      </c>
      <c r="B24" s="64">
        <v>1000</v>
      </c>
      <c r="C24" s="65">
        <v>1.448</v>
      </c>
      <c r="D24" s="66"/>
      <c r="E24" s="67">
        <f t="shared" si="4"/>
        <v>0</v>
      </c>
      <c r="F24" s="68"/>
      <c r="G24" s="69">
        <f t="shared" si="5"/>
        <v>0</v>
      </c>
      <c r="H24" s="69">
        <f t="shared" si="6"/>
        <v>0</v>
      </c>
      <c r="I24" s="64">
        <f t="shared" si="7"/>
        <v>0</v>
      </c>
    </row>
    <row r="25" spans="1:9" ht="12.75">
      <c r="A25" s="91" t="s">
        <v>567</v>
      </c>
      <c r="B25" s="64">
        <v>1000</v>
      </c>
      <c r="C25" s="65">
        <v>1.571</v>
      </c>
      <c r="D25" s="66"/>
      <c r="E25" s="67">
        <f t="shared" si="4"/>
        <v>0</v>
      </c>
      <c r="F25" s="68"/>
      <c r="G25" s="69">
        <f t="shared" si="5"/>
        <v>0</v>
      </c>
      <c r="H25" s="69">
        <f t="shared" si="6"/>
        <v>0</v>
      </c>
      <c r="I25" s="64">
        <f t="shared" si="7"/>
        <v>0</v>
      </c>
    </row>
    <row r="26" spans="1:9" ht="12.75">
      <c r="A26" s="91" t="s">
        <v>568</v>
      </c>
      <c r="B26" s="64">
        <v>1000</v>
      </c>
      <c r="C26" s="65">
        <v>1.695</v>
      </c>
      <c r="D26" s="66"/>
      <c r="E26" s="67">
        <f t="shared" si="4"/>
        <v>0</v>
      </c>
      <c r="F26" s="68"/>
      <c r="G26" s="69">
        <f t="shared" si="5"/>
        <v>0</v>
      </c>
      <c r="H26" s="69">
        <f t="shared" si="6"/>
        <v>0</v>
      </c>
      <c r="I26" s="64">
        <f t="shared" si="7"/>
        <v>0</v>
      </c>
    </row>
    <row r="27" spans="1:9" ht="12.75">
      <c r="A27" s="91" t="s">
        <v>569</v>
      </c>
      <c r="B27" s="64">
        <v>1000</v>
      </c>
      <c r="C27" s="65">
        <v>1.818</v>
      </c>
      <c r="D27" s="66"/>
      <c r="E27" s="67">
        <f t="shared" si="4"/>
        <v>0</v>
      </c>
      <c r="F27" s="68"/>
      <c r="G27" s="69">
        <f t="shared" si="5"/>
        <v>0</v>
      </c>
      <c r="H27" s="69">
        <f t="shared" si="6"/>
        <v>0</v>
      </c>
      <c r="I27" s="64">
        <f t="shared" si="7"/>
        <v>0</v>
      </c>
    </row>
    <row r="28" spans="1:9" ht="15">
      <c r="A28" s="84" t="s">
        <v>214</v>
      </c>
      <c r="B28" s="1"/>
      <c r="C28" s="2"/>
      <c r="D28" s="3"/>
      <c r="E28" s="7"/>
      <c r="F28" s="5"/>
      <c r="G28" s="8"/>
      <c r="H28" s="8"/>
      <c r="I28" s="1"/>
    </row>
    <row r="29" spans="1:9" ht="12.75">
      <c r="A29" s="91" t="s">
        <v>44</v>
      </c>
      <c r="B29" s="64">
        <v>1000</v>
      </c>
      <c r="C29" s="65">
        <v>1.269</v>
      </c>
      <c r="D29" s="66"/>
      <c r="E29" s="67">
        <f aca="true" t="shared" si="8" ref="E29:E45">B29/C29*D29</f>
        <v>0</v>
      </c>
      <c r="F29" s="68"/>
      <c r="G29" s="69">
        <f aca="true" t="shared" si="9" ref="G29:G45">F29/B29*C29</f>
        <v>0</v>
      </c>
      <c r="H29" s="69">
        <f aca="true" t="shared" si="10" ref="H29:H45">F29/B29*C29*1.08</f>
        <v>0</v>
      </c>
      <c r="I29" s="64">
        <f aca="true" t="shared" si="11" ref="I29:I45">B29/C29*D29/1.08</f>
        <v>0</v>
      </c>
    </row>
    <row r="30" spans="1:9" ht="12.75">
      <c r="A30" s="91" t="s">
        <v>17</v>
      </c>
      <c r="B30" s="64">
        <v>1000</v>
      </c>
      <c r="C30" s="65">
        <v>1.365</v>
      </c>
      <c r="D30" s="66"/>
      <c r="E30" s="67">
        <f t="shared" si="8"/>
        <v>0</v>
      </c>
      <c r="F30" s="68"/>
      <c r="G30" s="69">
        <f t="shared" si="9"/>
        <v>0</v>
      </c>
      <c r="H30" s="69">
        <f t="shared" si="10"/>
        <v>0</v>
      </c>
      <c r="I30" s="64">
        <f t="shared" si="11"/>
        <v>0</v>
      </c>
    </row>
    <row r="31" spans="1:9" ht="12.75">
      <c r="A31" s="91" t="s">
        <v>45</v>
      </c>
      <c r="B31" s="64">
        <v>1000</v>
      </c>
      <c r="C31" s="65">
        <v>1.462</v>
      </c>
      <c r="D31" s="66"/>
      <c r="E31" s="67">
        <f t="shared" si="8"/>
        <v>0</v>
      </c>
      <c r="F31" s="68"/>
      <c r="G31" s="69">
        <f t="shared" si="9"/>
        <v>0</v>
      </c>
      <c r="H31" s="69">
        <f t="shared" si="10"/>
        <v>0</v>
      </c>
      <c r="I31" s="64">
        <f t="shared" si="11"/>
        <v>0</v>
      </c>
    </row>
    <row r="32" spans="1:9" ht="12.75">
      <c r="A32" s="91" t="s">
        <v>46</v>
      </c>
      <c r="B32" s="64">
        <v>1000</v>
      </c>
      <c r="C32" s="65">
        <v>1.559</v>
      </c>
      <c r="D32" s="66"/>
      <c r="E32" s="67">
        <f t="shared" si="8"/>
        <v>0</v>
      </c>
      <c r="F32" s="68"/>
      <c r="G32" s="69">
        <f t="shared" si="9"/>
        <v>0</v>
      </c>
      <c r="H32" s="69">
        <f t="shared" si="10"/>
        <v>0</v>
      </c>
      <c r="I32" s="64">
        <f t="shared" si="11"/>
        <v>0</v>
      </c>
    </row>
    <row r="33" spans="1:9" ht="12.75">
      <c r="A33" s="91" t="s">
        <v>18</v>
      </c>
      <c r="B33" s="64">
        <v>1000</v>
      </c>
      <c r="C33" s="65">
        <v>1.655</v>
      </c>
      <c r="D33" s="66"/>
      <c r="E33" s="67">
        <f t="shared" si="8"/>
        <v>0</v>
      </c>
      <c r="F33" s="68"/>
      <c r="G33" s="69">
        <f t="shared" si="9"/>
        <v>0</v>
      </c>
      <c r="H33" s="69">
        <f t="shared" si="10"/>
        <v>0</v>
      </c>
      <c r="I33" s="64">
        <f t="shared" si="11"/>
        <v>0</v>
      </c>
    </row>
    <row r="34" spans="1:9" ht="12.75">
      <c r="A34" s="91" t="s">
        <v>37</v>
      </c>
      <c r="B34" s="64">
        <v>1000</v>
      </c>
      <c r="C34" s="65">
        <v>1.752</v>
      </c>
      <c r="D34" s="66"/>
      <c r="E34" s="67">
        <f t="shared" si="8"/>
        <v>0</v>
      </c>
      <c r="F34" s="68"/>
      <c r="G34" s="69">
        <f t="shared" si="9"/>
        <v>0</v>
      </c>
      <c r="H34" s="69">
        <f t="shared" si="10"/>
        <v>0</v>
      </c>
      <c r="I34" s="64">
        <f t="shared" si="11"/>
        <v>0</v>
      </c>
    </row>
    <row r="35" spans="1:9" ht="12.75">
      <c r="A35" s="91" t="s">
        <v>47</v>
      </c>
      <c r="B35" s="64">
        <v>1000</v>
      </c>
      <c r="C35" s="65">
        <v>1.848</v>
      </c>
      <c r="D35" s="66"/>
      <c r="E35" s="67">
        <f t="shared" si="8"/>
        <v>0</v>
      </c>
      <c r="F35" s="68"/>
      <c r="G35" s="69">
        <f t="shared" si="9"/>
        <v>0</v>
      </c>
      <c r="H35" s="69">
        <f t="shared" si="10"/>
        <v>0</v>
      </c>
      <c r="I35" s="64">
        <f t="shared" si="11"/>
        <v>0</v>
      </c>
    </row>
    <row r="36" spans="1:9" ht="12.75">
      <c r="A36" s="91" t="s">
        <v>78</v>
      </c>
      <c r="B36" s="64">
        <v>1000</v>
      </c>
      <c r="C36" s="65">
        <v>1.945</v>
      </c>
      <c r="D36" s="66"/>
      <c r="E36" s="67">
        <f t="shared" si="8"/>
        <v>0</v>
      </c>
      <c r="F36" s="68"/>
      <c r="G36" s="69">
        <f t="shared" si="9"/>
        <v>0</v>
      </c>
      <c r="H36" s="69">
        <f t="shared" si="10"/>
        <v>0</v>
      </c>
      <c r="I36" s="64">
        <f t="shared" si="11"/>
        <v>0</v>
      </c>
    </row>
    <row r="37" spans="1:9" ht="12.75">
      <c r="A37" s="91" t="s">
        <v>48</v>
      </c>
      <c r="B37" s="64">
        <v>1000</v>
      </c>
      <c r="C37" s="65">
        <v>2.09</v>
      </c>
      <c r="D37" s="66"/>
      <c r="E37" s="67">
        <f t="shared" si="8"/>
        <v>0</v>
      </c>
      <c r="F37" s="68"/>
      <c r="G37" s="69">
        <f t="shared" si="9"/>
        <v>0</v>
      </c>
      <c r="H37" s="69">
        <f t="shared" si="10"/>
        <v>0</v>
      </c>
      <c r="I37" s="64">
        <f t="shared" si="11"/>
        <v>0</v>
      </c>
    </row>
    <row r="38" spans="1:9" ht="12.75">
      <c r="A38" s="91" t="s">
        <v>79</v>
      </c>
      <c r="B38" s="64">
        <v>1000</v>
      </c>
      <c r="C38" s="65">
        <v>2.235</v>
      </c>
      <c r="D38" s="66"/>
      <c r="E38" s="67">
        <f t="shared" si="8"/>
        <v>0</v>
      </c>
      <c r="F38" s="68"/>
      <c r="G38" s="69">
        <f t="shared" si="9"/>
        <v>0</v>
      </c>
      <c r="H38" s="69">
        <f t="shared" si="10"/>
        <v>0</v>
      </c>
      <c r="I38" s="64">
        <f t="shared" si="11"/>
        <v>0</v>
      </c>
    </row>
    <row r="39" spans="1:9" ht="12.75">
      <c r="A39" s="91" t="s">
        <v>570</v>
      </c>
      <c r="B39" s="64">
        <v>1000</v>
      </c>
      <c r="C39" s="65">
        <v>2.428</v>
      </c>
      <c r="D39" s="66"/>
      <c r="E39" s="67">
        <f t="shared" si="8"/>
        <v>0</v>
      </c>
      <c r="F39" s="68"/>
      <c r="G39" s="69">
        <f t="shared" si="9"/>
        <v>0</v>
      </c>
      <c r="H39" s="69">
        <f t="shared" si="10"/>
        <v>0</v>
      </c>
      <c r="I39" s="64">
        <f t="shared" si="11"/>
        <v>0</v>
      </c>
    </row>
    <row r="40" spans="1:9" ht="12.75">
      <c r="A40" s="91" t="s">
        <v>571</v>
      </c>
      <c r="B40" s="64">
        <v>1000</v>
      </c>
      <c r="C40" s="65">
        <v>2.621</v>
      </c>
      <c r="D40" s="66"/>
      <c r="E40" s="67">
        <f t="shared" si="8"/>
        <v>0</v>
      </c>
      <c r="F40" s="68"/>
      <c r="G40" s="69">
        <f t="shared" si="9"/>
        <v>0</v>
      </c>
      <c r="H40" s="69">
        <f t="shared" si="10"/>
        <v>0</v>
      </c>
      <c r="I40" s="64">
        <f t="shared" si="11"/>
        <v>0</v>
      </c>
    </row>
    <row r="41" spans="1:9" ht="12.75">
      <c r="A41" s="91" t="s">
        <v>59</v>
      </c>
      <c r="B41" s="64">
        <v>1000</v>
      </c>
      <c r="C41" s="65">
        <v>2.814</v>
      </c>
      <c r="D41" s="66"/>
      <c r="E41" s="67">
        <f t="shared" si="8"/>
        <v>0</v>
      </c>
      <c r="F41" s="68"/>
      <c r="G41" s="69">
        <f t="shared" si="9"/>
        <v>0</v>
      </c>
      <c r="H41" s="69">
        <f t="shared" si="10"/>
        <v>0</v>
      </c>
      <c r="I41" s="64">
        <f t="shared" si="11"/>
        <v>0</v>
      </c>
    </row>
    <row r="42" spans="1:9" ht="12.75">
      <c r="A42" s="91" t="s">
        <v>572</v>
      </c>
      <c r="B42" s="64">
        <v>1000</v>
      </c>
      <c r="C42" s="65">
        <v>3.056</v>
      </c>
      <c r="D42" s="66"/>
      <c r="E42" s="67">
        <f t="shared" si="8"/>
        <v>0</v>
      </c>
      <c r="F42" s="68"/>
      <c r="G42" s="69">
        <f t="shared" si="9"/>
        <v>0</v>
      </c>
      <c r="H42" s="69">
        <f t="shared" si="10"/>
        <v>0</v>
      </c>
      <c r="I42" s="64">
        <f t="shared" si="11"/>
        <v>0</v>
      </c>
    </row>
    <row r="43" spans="1:9" ht="12.75">
      <c r="A43" s="91" t="s">
        <v>573</v>
      </c>
      <c r="B43" s="64">
        <v>1000</v>
      </c>
      <c r="C43" s="65">
        <v>3.297</v>
      </c>
      <c r="D43" s="66"/>
      <c r="E43" s="67">
        <f t="shared" si="8"/>
        <v>0</v>
      </c>
      <c r="F43" s="68"/>
      <c r="G43" s="69">
        <f t="shared" si="9"/>
        <v>0</v>
      </c>
      <c r="H43" s="69">
        <f t="shared" si="10"/>
        <v>0</v>
      </c>
      <c r="I43" s="64">
        <f t="shared" si="11"/>
        <v>0</v>
      </c>
    </row>
    <row r="44" spans="1:9" ht="12.75">
      <c r="A44" s="91" t="s">
        <v>574</v>
      </c>
      <c r="B44" s="64">
        <v>1000</v>
      </c>
      <c r="C44" s="65">
        <v>3.539</v>
      </c>
      <c r="D44" s="66"/>
      <c r="E44" s="67">
        <f t="shared" si="8"/>
        <v>0</v>
      </c>
      <c r="F44" s="68"/>
      <c r="G44" s="69">
        <f t="shared" si="9"/>
        <v>0</v>
      </c>
      <c r="H44" s="69">
        <f t="shared" si="10"/>
        <v>0</v>
      </c>
      <c r="I44" s="64">
        <f t="shared" si="11"/>
        <v>0</v>
      </c>
    </row>
    <row r="45" spans="1:9" ht="12.75">
      <c r="A45" s="91" t="s">
        <v>575</v>
      </c>
      <c r="B45" s="64">
        <v>1000</v>
      </c>
      <c r="C45" s="65">
        <v>3.78</v>
      </c>
      <c r="D45" s="66"/>
      <c r="E45" s="67">
        <f t="shared" si="8"/>
        <v>0</v>
      </c>
      <c r="F45" s="68"/>
      <c r="G45" s="69">
        <f t="shared" si="9"/>
        <v>0</v>
      </c>
      <c r="H45" s="69">
        <f t="shared" si="10"/>
        <v>0</v>
      </c>
      <c r="I45" s="64">
        <f t="shared" si="11"/>
        <v>0</v>
      </c>
    </row>
    <row r="46" spans="1:9" ht="15">
      <c r="A46" s="84" t="s">
        <v>215</v>
      </c>
      <c r="B46" s="1"/>
      <c r="C46" s="2"/>
      <c r="D46" s="3"/>
      <c r="E46" s="7"/>
      <c r="F46" s="5"/>
      <c r="G46" s="8"/>
      <c r="H46" s="8"/>
      <c r="I46" s="1"/>
    </row>
    <row r="47" spans="1:9" ht="12.75">
      <c r="A47" s="91" t="s">
        <v>50</v>
      </c>
      <c r="B47" s="64">
        <v>1000</v>
      </c>
      <c r="C47" s="65">
        <v>2.386</v>
      </c>
      <c r="D47" s="66"/>
      <c r="E47" s="67">
        <f aca="true" t="shared" si="12" ref="E47:E64">B47/C47*D47</f>
        <v>0</v>
      </c>
      <c r="F47" s="68"/>
      <c r="G47" s="69">
        <f aca="true" t="shared" si="13" ref="G47:G64">F47/B47*C47</f>
        <v>0</v>
      </c>
      <c r="H47" s="69">
        <f aca="true" t="shared" si="14" ref="H47:H64">F47/B47*C47*1.08</f>
        <v>0</v>
      </c>
      <c r="I47" s="64">
        <f aca="true" t="shared" si="15" ref="I47:I64">B47/C47*D47/1.08</f>
        <v>0</v>
      </c>
    </row>
    <row r="48" spans="1:9" ht="12.75">
      <c r="A48" s="91" t="s">
        <v>51</v>
      </c>
      <c r="B48" s="64">
        <v>1000</v>
      </c>
      <c r="C48" s="65">
        <v>2.537</v>
      </c>
      <c r="D48" s="66"/>
      <c r="E48" s="67">
        <f t="shared" si="12"/>
        <v>0</v>
      </c>
      <c r="F48" s="68"/>
      <c r="G48" s="69">
        <f t="shared" si="13"/>
        <v>0</v>
      </c>
      <c r="H48" s="69">
        <f t="shared" si="14"/>
        <v>0</v>
      </c>
      <c r="I48" s="64">
        <f t="shared" si="15"/>
        <v>0</v>
      </c>
    </row>
    <row r="49" spans="1:9" ht="12.75">
      <c r="A49" s="91" t="s">
        <v>52</v>
      </c>
      <c r="B49" s="64">
        <v>1000</v>
      </c>
      <c r="C49" s="65">
        <v>2.688</v>
      </c>
      <c r="D49" s="66"/>
      <c r="E49" s="67">
        <f t="shared" si="12"/>
        <v>0</v>
      </c>
      <c r="F49" s="68"/>
      <c r="G49" s="69">
        <f t="shared" si="13"/>
        <v>0</v>
      </c>
      <c r="H49" s="69">
        <f t="shared" si="14"/>
        <v>0</v>
      </c>
      <c r="I49" s="64">
        <f t="shared" si="15"/>
        <v>0</v>
      </c>
    </row>
    <row r="50" spans="1:9" ht="12.75">
      <c r="A50" s="91" t="s">
        <v>53</v>
      </c>
      <c r="B50" s="64">
        <v>1000</v>
      </c>
      <c r="C50" s="65">
        <v>2.839</v>
      </c>
      <c r="D50" s="66"/>
      <c r="E50" s="67">
        <f t="shared" si="12"/>
        <v>0</v>
      </c>
      <c r="F50" s="68"/>
      <c r="G50" s="69">
        <f t="shared" si="13"/>
        <v>0</v>
      </c>
      <c r="H50" s="69">
        <f t="shared" si="14"/>
        <v>0</v>
      </c>
      <c r="I50" s="64">
        <f t="shared" si="15"/>
        <v>0</v>
      </c>
    </row>
    <row r="51" spans="1:9" ht="12.75">
      <c r="A51" s="91" t="s">
        <v>82</v>
      </c>
      <c r="B51" s="64">
        <v>1000</v>
      </c>
      <c r="C51" s="65">
        <v>2.99</v>
      </c>
      <c r="D51" s="66"/>
      <c r="E51" s="67">
        <f t="shared" si="12"/>
        <v>0</v>
      </c>
      <c r="F51" s="68"/>
      <c r="G51" s="69">
        <f t="shared" si="13"/>
        <v>0</v>
      </c>
      <c r="H51" s="69">
        <f t="shared" si="14"/>
        <v>0</v>
      </c>
      <c r="I51" s="64">
        <f t="shared" si="15"/>
        <v>0</v>
      </c>
    </row>
    <row r="52" spans="1:9" ht="12.75">
      <c r="A52" s="91" t="s">
        <v>54</v>
      </c>
      <c r="B52" s="64">
        <v>1000</v>
      </c>
      <c r="C52" s="65">
        <v>3.141</v>
      </c>
      <c r="D52" s="66"/>
      <c r="E52" s="67">
        <f t="shared" si="12"/>
        <v>0</v>
      </c>
      <c r="F52" s="68"/>
      <c r="G52" s="69">
        <f t="shared" si="13"/>
        <v>0</v>
      </c>
      <c r="H52" s="69">
        <f t="shared" si="14"/>
        <v>0</v>
      </c>
      <c r="I52" s="64">
        <f t="shared" si="15"/>
        <v>0</v>
      </c>
    </row>
    <row r="53" spans="1:9" ht="12.75">
      <c r="A53" s="91" t="s">
        <v>108</v>
      </c>
      <c r="B53" s="64">
        <v>1000</v>
      </c>
      <c r="C53" s="65">
        <v>3.291</v>
      </c>
      <c r="D53" s="66"/>
      <c r="E53" s="67">
        <f t="shared" si="12"/>
        <v>0</v>
      </c>
      <c r="F53" s="68"/>
      <c r="G53" s="69">
        <f t="shared" si="13"/>
        <v>0</v>
      </c>
      <c r="H53" s="69">
        <f t="shared" si="14"/>
        <v>0</v>
      </c>
      <c r="I53" s="64">
        <f t="shared" si="15"/>
        <v>0</v>
      </c>
    </row>
    <row r="54" spans="1:9" ht="12.75">
      <c r="A54" s="91" t="s">
        <v>55</v>
      </c>
      <c r="B54" s="64">
        <v>1000</v>
      </c>
      <c r="C54" s="65">
        <v>3.518</v>
      </c>
      <c r="D54" s="66"/>
      <c r="E54" s="67">
        <f t="shared" si="12"/>
        <v>0</v>
      </c>
      <c r="F54" s="68"/>
      <c r="G54" s="69">
        <f t="shared" si="13"/>
        <v>0</v>
      </c>
      <c r="H54" s="69">
        <f t="shared" si="14"/>
        <v>0</v>
      </c>
      <c r="I54" s="64">
        <f t="shared" si="15"/>
        <v>0</v>
      </c>
    </row>
    <row r="55" spans="1:9" ht="12.75">
      <c r="A55" s="91" t="s">
        <v>85</v>
      </c>
      <c r="B55" s="64">
        <v>1000</v>
      </c>
      <c r="C55" s="65">
        <v>3.745</v>
      </c>
      <c r="D55" s="66"/>
      <c r="E55" s="67">
        <f t="shared" si="12"/>
        <v>0</v>
      </c>
      <c r="F55" s="68"/>
      <c r="G55" s="69">
        <f t="shared" si="13"/>
        <v>0</v>
      </c>
      <c r="H55" s="69">
        <f t="shared" si="14"/>
        <v>0</v>
      </c>
      <c r="I55" s="64">
        <f t="shared" si="15"/>
        <v>0</v>
      </c>
    </row>
    <row r="56" spans="1:9" ht="12.75">
      <c r="A56" s="91" t="s">
        <v>576</v>
      </c>
      <c r="B56" s="64">
        <v>1000</v>
      </c>
      <c r="C56" s="65">
        <v>4.047</v>
      </c>
      <c r="D56" s="66"/>
      <c r="E56" s="67">
        <f t="shared" si="12"/>
        <v>0</v>
      </c>
      <c r="F56" s="68"/>
      <c r="G56" s="69">
        <f t="shared" si="13"/>
        <v>0</v>
      </c>
      <c r="H56" s="69">
        <f t="shared" si="14"/>
        <v>0</v>
      </c>
      <c r="I56" s="64">
        <f t="shared" si="15"/>
        <v>0</v>
      </c>
    </row>
    <row r="57" spans="1:9" ht="12.75">
      <c r="A57" s="91" t="s">
        <v>577</v>
      </c>
      <c r="B57" s="64">
        <v>1000</v>
      </c>
      <c r="C57" s="65">
        <v>4.349</v>
      </c>
      <c r="D57" s="66"/>
      <c r="E57" s="67">
        <f t="shared" si="12"/>
        <v>0</v>
      </c>
      <c r="F57" s="68"/>
      <c r="G57" s="69">
        <f t="shared" si="13"/>
        <v>0</v>
      </c>
      <c r="H57" s="69">
        <f t="shared" si="14"/>
        <v>0</v>
      </c>
      <c r="I57" s="64">
        <f t="shared" si="15"/>
        <v>0</v>
      </c>
    </row>
    <row r="58" spans="1:9" ht="12.75">
      <c r="A58" s="91" t="s">
        <v>84</v>
      </c>
      <c r="B58" s="64">
        <v>1000</v>
      </c>
      <c r="C58" s="65">
        <v>4.651</v>
      </c>
      <c r="D58" s="66"/>
      <c r="E58" s="67">
        <f t="shared" si="12"/>
        <v>0</v>
      </c>
      <c r="F58" s="68"/>
      <c r="G58" s="69">
        <f t="shared" si="13"/>
        <v>0</v>
      </c>
      <c r="H58" s="69">
        <f t="shared" si="14"/>
        <v>0</v>
      </c>
      <c r="I58" s="64">
        <f t="shared" si="15"/>
        <v>0</v>
      </c>
    </row>
    <row r="59" spans="1:9" ht="12.75">
      <c r="A59" s="91" t="s">
        <v>60</v>
      </c>
      <c r="B59" s="64">
        <v>1000</v>
      </c>
      <c r="C59" s="65">
        <v>5.028</v>
      </c>
      <c r="D59" s="66"/>
      <c r="E59" s="67">
        <f t="shared" si="12"/>
        <v>0</v>
      </c>
      <c r="F59" s="68"/>
      <c r="G59" s="69">
        <f t="shared" si="13"/>
        <v>0</v>
      </c>
      <c r="H59" s="69">
        <f t="shared" si="14"/>
        <v>0</v>
      </c>
      <c r="I59" s="64">
        <f t="shared" si="15"/>
        <v>0</v>
      </c>
    </row>
    <row r="60" spans="1:9" ht="12.75">
      <c r="A60" s="91" t="s">
        <v>578</v>
      </c>
      <c r="B60" s="64">
        <v>1000</v>
      </c>
      <c r="C60" s="65">
        <v>5.406</v>
      </c>
      <c r="D60" s="66"/>
      <c r="E60" s="67">
        <f t="shared" si="12"/>
        <v>0</v>
      </c>
      <c r="F60" s="68"/>
      <c r="G60" s="69">
        <f t="shared" si="13"/>
        <v>0</v>
      </c>
      <c r="H60" s="69">
        <f t="shared" si="14"/>
        <v>0</v>
      </c>
      <c r="I60" s="64">
        <f t="shared" si="15"/>
        <v>0</v>
      </c>
    </row>
    <row r="61" spans="1:9" ht="12.75">
      <c r="A61" s="91" t="s">
        <v>579</v>
      </c>
      <c r="B61" s="64">
        <v>1000</v>
      </c>
      <c r="C61" s="65">
        <v>5.783</v>
      </c>
      <c r="D61" s="66"/>
      <c r="E61" s="67">
        <f t="shared" si="12"/>
        <v>0</v>
      </c>
      <c r="F61" s="68"/>
      <c r="G61" s="69">
        <f t="shared" si="13"/>
        <v>0</v>
      </c>
      <c r="H61" s="69">
        <f t="shared" si="14"/>
        <v>0</v>
      </c>
      <c r="I61" s="64">
        <f t="shared" si="15"/>
        <v>0</v>
      </c>
    </row>
    <row r="62" spans="1:9" ht="12.75">
      <c r="A62" s="91" t="s">
        <v>580</v>
      </c>
      <c r="B62" s="64">
        <v>1000</v>
      </c>
      <c r="C62" s="65">
        <v>6.161</v>
      </c>
      <c r="D62" s="66"/>
      <c r="E62" s="67">
        <f t="shared" si="12"/>
        <v>0</v>
      </c>
      <c r="F62" s="68"/>
      <c r="G62" s="69">
        <f t="shared" si="13"/>
        <v>0</v>
      </c>
      <c r="H62" s="69">
        <f t="shared" si="14"/>
        <v>0</v>
      </c>
      <c r="I62" s="64">
        <f t="shared" si="15"/>
        <v>0</v>
      </c>
    </row>
    <row r="63" spans="1:9" ht="12.75">
      <c r="A63" s="91" t="s">
        <v>581</v>
      </c>
      <c r="B63" s="64">
        <v>1000</v>
      </c>
      <c r="C63" s="65">
        <v>6.916</v>
      </c>
      <c r="D63" s="66"/>
      <c r="E63" s="67">
        <f t="shared" si="12"/>
        <v>0</v>
      </c>
      <c r="F63" s="68"/>
      <c r="G63" s="69">
        <f t="shared" si="13"/>
        <v>0</v>
      </c>
      <c r="H63" s="69">
        <f t="shared" si="14"/>
        <v>0</v>
      </c>
      <c r="I63" s="64">
        <f t="shared" si="15"/>
        <v>0</v>
      </c>
    </row>
    <row r="64" spans="1:9" ht="12.75">
      <c r="A64" s="91" t="s">
        <v>582</v>
      </c>
      <c r="B64" s="64">
        <v>1000</v>
      </c>
      <c r="C64" s="65">
        <v>7.691</v>
      </c>
      <c r="D64" s="66"/>
      <c r="E64" s="67">
        <f t="shared" si="12"/>
        <v>0</v>
      </c>
      <c r="F64" s="68"/>
      <c r="G64" s="69">
        <f t="shared" si="13"/>
        <v>0</v>
      </c>
      <c r="H64" s="69">
        <f t="shared" si="14"/>
        <v>0</v>
      </c>
      <c r="I64" s="64">
        <f t="shared" si="15"/>
        <v>0</v>
      </c>
    </row>
    <row r="65" spans="1:9" ht="15">
      <c r="A65" s="84" t="s">
        <v>216</v>
      </c>
      <c r="B65" s="1"/>
      <c r="C65" s="2"/>
      <c r="D65" s="3"/>
      <c r="E65" s="7"/>
      <c r="F65" s="5"/>
      <c r="G65" s="8"/>
      <c r="H65" s="8"/>
      <c r="I65" s="1"/>
    </row>
    <row r="66" spans="1:9" ht="12.75">
      <c r="A66" s="91" t="s">
        <v>19</v>
      </c>
      <c r="B66" s="64">
        <v>1000</v>
      </c>
      <c r="C66" s="65">
        <v>3.88</v>
      </c>
      <c r="D66" s="66"/>
      <c r="E66" s="67">
        <f aca="true" t="shared" si="16" ref="E66:E82">B66/C66*D66</f>
        <v>0</v>
      </c>
      <c r="F66" s="68"/>
      <c r="G66" s="69">
        <f aca="true" t="shared" si="17" ref="G66:G82">F66/B66*C66</f>
        <v>0</v>
      </c>
      <c r="H66" s="69">
        <f aca="true" t="shared" si="18" ref="H66:H82">F66/B66*C66*1.08</f>
        <v>0</v>
      </c>
      <c r="I66" s="64">
        <f aca="true" t="shared" si="19" ref="I66:I82">B66/C66*D66/1.08</f>
        <v>0</v>
      </c>
    </row>
    <row r="67" spans="1:9" ht="12.75">
      <c r="A67" s="91" t="s">
        <v>20</v>
      </c>
      <c r="B67" s="64">
        <v>1000</v>
      </c>
      <c r="C67" s="65">
        <v>4.077</v>
      </c>
      <c r="D67" s="66"/>
      <c r="E67" s="67">
        <f t="shared" si="16"/>
        <v>0</v>
      </c>
      <c r="F67" s="68"/>
      <c r="G67" s="69">
        <f t="shared" si="17"/>
        <v>0</v>
      </c>
      <c r="H67" s="69">
        <f t="shared" si="18"/>
        <v>0</v>
      </c>
      <c r="I67" s="64">
        <f t="shared" si="19"/>
        <v>0</v>
      </c>
    </row>
    <row r="68" spans="1:9" ht="12.75">
      <c r="A68" s="91" t="s">
        <v>21</v>
      </c>
      <c r="B68" s="64">
        <v>1000</v>
      </c>
      <c r="C68" s="65">
        <v>4.274</v>
      </c>
      <c r="D68" s="66"/>
      <c r="E68" s="67">
        <f t="shared" si="16"/>
        <v>0</v>
      </c>
      <c r="F68" s="68"/>
      <c r="G68" s="69">
        <f t="shared" si="17"/>
        <v>0</v>
      </c>
      <c r="H68" s="69">
        <f t="shared" si="18"/>
        <v>0</v>
      </c>
      <c r="I68" s="64">
        <f t="shared" si="19"/>
        <v>0</v>
      </c>
    </row>
    <row r="69" spans="1:9" ht="12.75">
      <c r="A69" s="91" t="s">
        <v>88</v>
      </c>
      <c r="B69" s="64">
        <v>1000</v>
      </c>
      <c r="C69" s="65">
        <v>4.472</v>
      </c>
      <c r="D69" s="66"/>
      <c r="E69" s="67">
        <f t="shared" si="16"/>
        <v>0</v>
      </c>
      <c r="F69" s="68"/>
      <c r="G69" s="69">
        <f t="shared" si="17"/>
        <v>0</v>
      </c>
      <c r="H69" s="69">
        <f t="shared" si="18"/>
        <v>0</v>
      </c>
      <c r="I69" s="64">
        <f t="shared" si="19"/>
        <v>0</v>
      </c>
    </row>
    <row r="70" spans="1:9" ht="12.75">
      <c r="A70" s="91" t="s">
        <v>22</v>
      </c>
      <c r="B70" s="64">
        <v>1000</v>
      </c>
      <c r="C70" s="65">
        <v>4.669</v>
      </c>
      <c r="D70" s="66"/>
      <c r="E70" s="67">
        <f t="shared" si="16"/>
        <v>0</v>
      </c>
      <c r="F70" s="68"/>
      <c r="G70" s="69">
        <f t="shared" si="17"/>
        <v>0</v>
      </c>
      <c r="H70" s="69">
        <f t="shared" si="18"/>
        <v>0</v>
      </c>
      <c r="I70" s="64">
        <f t="shared" si="19"/>
        <v>0</v>
      </c>
    </row>
    <row r="71" spans="1:9" ht="12.75">
      <c r="A71" s="91" t="s">
        <v>89</v>
      </c>
      <c r="B71" s="64">
        <v>1000</v>
      </c>
      <c r="C71" s="65">
        <v>4.867</v>
      </c>
      <c r="D71" s="66"/>
      <c r="E71" s="67">
        <f t="shared" si="16"/>
        <v>0</v>
      </c>
      <c r="F71" s="68"/>
      <c r="G71" s="69">
        <f t="shared" si="17"/>
        <v>0</v>
      </c>
      <c r="H71" s="69">
        <f t="shared" si="18"/>
        <v>0</v>
      </c>
      <c r="I71" s="64">
        <f t="shared" si="19"/>
        <v>0</v>
      </c>
    </row>
    <row r="72" spans="1:9" ht="12.75">
      <c r="A72" s="91" t="s">
        <v>23</v>
      </c>
      <c r="B72" s="64">
        <v>1000</v>
      </c>
      <c r="C72" s="65">
        <v>5.163</v>
      </c>
      <c r="D72" s="66"/>
      <c r="E72" s="67">
        <f t="shared" si="16"/>
        <v>0</v>
      </c>
      <c r="F72" s="68"/>
      <c r="G72" s="69">
        <f t="shared" si="17"/>
        <v>0</v>
      </c>
      <c r="H72" s="69">
        <f t="shared" si="18"/>
        <v>0</v>
      </c>
      <c r="I72" s="64">
        <f t="shared" si="19"/>
        <v>0</v>
      </c>
    </row>
    <row r="73" spans="1:9" ht="12.75">
      <c r="A73" s="91" t="s">
        <v>218</v>
      </c>
      <c r="B73" s="64">
        <v>1000</v>
      </c>
      <c r="C73" s="65">
        <v>5.459</v>
      </c>
      <c r="D73" s="66"/>
      <c r="E73" s="67">
        <f t="shared" si="16"/>
        <v>0</v>
      </c>
      <c r="F73" s="68"/>
      <c r="G73" s="69">
        <f t="shared" si="17"/>
        <v>0</v>
      </c>
      <c r="H73" s="69">
        <f t="shared" si="18"/>
        <v>0</v>
      </c>
      <c r="I73" s="64">
        <f t="shared" si="19"/>
        <v>0</v>
      </c>
    </row>
    <row r="74" spans="1:9" ht="12.75">
      <c r="A74" s="91" t="s">
        <v>219</v>
      </c>
      <c r="B74" s="64">
        <v>1000</v>
      </c>
      <c r="C74" s="65">
        <v>5.854</v>
      </c>
      <c r="D74" s="66"/>
      <c r="E74" s="67">
        <f t="shared" si="16"/>
        <v>0</v>
      </c>
      <c r="F74" s="68"/>
      <c r="G74" s="69">
        <f t="shared" si="17"/>
        <v>0</v>
      </c>
      <c r="H74" s="69">
        <f t="shared" si="18"/>
        <v>0</v>
      </c>
      <c r="I74" s="64">
        <f t="shared" si="19"/>
        <v>0</v>
      </c>
    </row>
    <row r="75" spans="1:9" ht="12.75">
      <c r="A75" s="91" t="s">
        <v>583</v>
      </c>
      <c r="B75" s="64">
        <v>1000</v>
      </c>
      <c r="C75" s="65">
        <v>6.249</v>
      </c>
      <c r="D75" s="66"/>
      <c r="E75" s="67">
        <f t="shared" si="16"/>
        <v>0</v>
      </c>
      <c r="F75" s="68"/>
      <c r="G75" s="69">
        <f t="shared" si="17"/>
        <v>0</v>
      </c>
      <c r="H75" s="69">
        <f t="shared" si="18"/>
        <v>0</v>
      </c>
      <c r="I75" s="64">
        <f t="shared" si="19"/>
        <v>0</v>
      </c>
    </row>
    <row r="76" spans="1:9" ht="12.75">
      <c r="A76" s="91" t="s">
        <v>26</v>
      </c>
      <c r="B76" s="64">
        <v>1000</v>
      </c>
      <c r="C76" s="65">
        <v>6.643</v>
      </c>
      <c r="D76" s="66"/>
      <c r="E76" s="67">
        <f t="shared" si="16"/>
        <v>0</v>
      </c>
      <c r="F76" s="68"/>
      <c r="G76" s="69">
        <f t="shared" si="17"/>
        <v>0</v>
      </c>
      <c r="H76" s="69">
        <f t="shared" si="18"/>
        <v>0</v>
      </c>
      <c r="I76" s="64">
        <f t="shared" si="19"/>
        <v>0</v>
      </c>
    </row>
    <row r="77" spans="1:9" ht="12.75">
      <c r="A77" s="91" t="s">
        <v>28</v>
      </c>
      <c r="B77" s="64">
        <v>1000</v>
      </c>
      <c r="C77" s="65">
        <v>7.137</v>
      </c>
      <c r="D77" s="66"/>
      <c r="E77" s="67">
        <f t="shared" si="16"/>
        <v>0</v>
      </c>
      <c r="F77" s="68"/>
      <c r="G77" s="69">
        <f t="shared" si="17"/>
        <v>0</v>
      </c>
      <c r="H77" s="69">
        <f t="shared" si="18"/>
        <v>0</v>
      </c>
      <c r="I77" s="64">
        <f t="shared" si="19"/>
        <v>0</v>
      </c>
    </row>
    <row r="78" spans="1:9" ht="12.75">
      <c r="A78" s="91" t="s">
        <v>27</v>
      </c>
      <c r="B78" s="64">
        <v>1000</v>
      </c>
      <c r="C78" s="65">
        <v>7.63</v>
      </c>
      <c r="D78" s="66"/>
      <c r="E78" s="67">
        <f t="shared" si="16"/>
        <v>0</v>
      </c>
      <c r="F78" s="68"/>
      <c r="G78" s="69">
        <f t="shared" si="17"/>
        <v>0</v>
      </c>
      <c r="H78" s="69">
        <f t="shared" si="18"/>
        <v>0</v>
      </c>
      <c r="I78" s="64">
        <f t="shared" si="19"/>
        <v>0</v>
      </c>
    </row>
    <row r="79" spans="1:9" ht="12.75">
      <c r="A79" s="91" t="s">
        <v>110</v>
      </c>
      <c r="B79" s="64">
        <v>1000</v>
      </c>
      <c r="C79" s="65">
        <v>8.124</v>
      </c>
      <c r="D79" s="66"/>
      <c r="E79" s="67">
        <f t="shared" si="16"/>
        <v>0</v>
      </c>
      <c r="F79" s="68"/>
      <c r="G79" s="69">
        <f t="shared" si="17"/>
        <v>0</v>
      </c>
      <c r="H79" s="69">
        <f t="shared" si="18"/>
        <v>0</v>
      </c>
      <c r="I79" s="64">
        <f t="shared" si="19"/>
        <v>0</v>
      </c>
    </row>
    <row r="80" spans="1:9" ht="12.75">
      <c r="A80" s="91" t="s">
        <v>221</v>
      </c>
      <c r="B80" s="64">
        <v>1000</v>
      </c>
      <c r="C80" s="65">
        <v>8.617</v>
      </c>
      <c r="D80" s="66"/>
      <c r="E80" s="67">
        <f t="shared" si="16"/>
        <v>0</v>
      </c>
      <c r="F80" s="68"/>
      <c r="G80" s="69">
        <f t="shared" si="17"/>
        <v>0</v>
      </c>
      <c r="H80" s="69">
        <f t="shared" si="18"/>
        <v>0</v>
      </c>
      <c r="I80" s="64">
        <f t="shared" si="19"/>
        <v>0</v>
      </c>
    </row>
    <row r="81" spans="1:9" ht="12.75">
      <c r="A81" s="91" t="s">
        <v>223</v>
      </c>
      <c r="B81" s="64">
        <v>1000</v>
      </c>
      <c r="C81" s="65">
        <v>9.604</v>
      </c>
      <c r="D81" s="66"/>
      <c r="E81" s="67">
        <f t="shared" si="16"/>
        <v>0</v>
      </c>
      <c r="F81" s="68"/>
      <c r="G81" s="69">
        <f t="shared" si="17"/>
        <v>0</v>
      </c>
      <c r="H81" s="69">
        <f t="shared" si="18"/>
        <v>0</v>
      </c>
      <c r="I81" s="64">
        <f t="shared" si="19"/>
        <v>0</v>
      </c>
    </row>
    <row r="82" spans="1:9" ht="12.75">
      <c r="A82" s="91" t="s">
        <v>584</v>
      </c>
      <c r="B82" s="64">
        <v>1000</v>
      </c>
      <c r="C82" s="65">
        <v>10.54</v>
      </c>
      <c r="D82" s="66"/>
      <c r="E82" s="67">
        <f t="shared" si="16"/>
        <v>0</v>
      </c>
      <c r="F82" s="68"/>
      <c r="G82" s="69">
        <f t="shared" si="17"/>
        <v>0</v>
      </c>
      <c r="H82" s="69">
        <f t="shared" si="18"/>
        <v>0</v>
      </c>
      <c r="I82" s="64">
        <f t="shared" si="19"/>
        <v>0</v>
      </c>
    </row>
    <row r="83" spans="1:9" ht="15">
      <c r="A83" s="84" t="s">
        <v>224</v>
      </c>
      <c r="B83" s="1"/>
      <c r="C83" s="2"/>
      <c r="D83" s="3"/>
      <c r="E83" s="7"/>
      <c r="F83" s="5"/>
      <c r="G83" s="8"/>
      <c r="H83" s="8"/>
      <c r="I83" s="1"/>
    </row>
    <row r="84" spans="1:9" ht="12.75">
      <c r="A84" s="91" t="s">
        <v>232</v>
      </c>
      <c r="B84" s="64">
        <v>1000</v>
      </c>
      <c r="C84" s="65">
        <v>5.13</v>
      </c>
      <c r="D84" s="66"/>
      <c r="E84" s="67">
        <f aca="true" t="shared" si="20" ref="E84:E95">B84/C84*D84</f>
        <v>0</v>
      </c>
      <c r="F84" s="68"/>
      <c r="G84" s="69">
        <f aca="true" t="shared" si="21" ref="G84:G95">F84/B84*C84</f>
        <v>0</v>
      </c>
      <c r="H84" s="69">
        <f aca="true" t="shared" si="22" ref="H84:H95">F84/B84*C84*1.08</f>
        <v>0</v>
      </c>
      <c r="I84" s="64">
        <f aca="true" t="shared" si="23" ref="I84:I95">B84/C84*D84/1.08</f>
        <v>0</v>
      </c>
    </row>
    <row r="85" spans="1:9" ht="12.75">
      <c r="A85" s="91" t="s">
        <v>233</v>
      </c>
      <c r="B85" s="64">
        <v>1000</v>
      </c>
      <c r="C85" s="65">
        <v>5.68</v>
      </c>
      <c r="D85" s="66"/>
      <c r="E85" s="67">
        <f t="shared" si="20"/>
        <v>0</v>
      </c>
      <c r="F85" s="68"/>
      <c r="G85" s="69">
        <f t="shared" si="21"/>
        <v>0</v>
      </c>
      <c r="H85" s="69">
        <f t="shared" si="22"/>
        <v>0</v>
      </c>
      <c r="I85" s="64">
        <f t="shared" si="23"/>
        <v>0</v>
      </c>
    </row>
    <row r="86" spans="1:9" ht="12.75">
      <c r="A86" s="91" t="s">
        <v>234</v>
      </c>
      <c r="B86" s="64">
        <v>1000</v>
      </c>
      <c r="C86" s="65">
        <v>6.241</v>
      </c>
      <c r="D86" s="66"/>
      <c r="E86" s="67">
        <f t="shared" si="20"/>
        <v>0</v>
      </c>
      <c r="F86" s="68"/>
      <c r="G86" s="69">
        <f t="shared" si="21"/>
        <v>0</v>
      </c>
      <c r="H86" s="69">
        <f t="shared" si="22"/>
        <v>0</v>
      </c>
      <c r="I86" s="64">
        <f t="shared" si="23"/>
        <v>0</v>
      </c>
    </row>
    <row r="87" spans="1:9" ht="12.75">
      <c r="A87" s="91" t="s">
        <v>236</v>
      </c>
      <c r="B87" s="64">
        <v>1000</v>
      </c>
      <c r="C87" s="65">
        <v>6.999</v>
      </c>
      <c r="D87" s="66"/>
      <c r="E87" s="67">
        <f t="shared" si="20"/>
        <v>0</v>
      </c>
      <c r="F87" s="68"/>
      <c r="G87" s="69">
        <f t="shared" si="21"/>
        <v>0</v>
      </c>
      <c r="H87" s="69">
        <f t="shared" si="22"/>
        <v>0</v>
      </c>
      <c r="I87" s="64">
        <f t="shared" si="23"/>
        <v>0</v>
      </c>
    </row>
    <row r="88" spans="1:9" ht="12.75">
      <c r="A88" s="91" t="s">
        <v>585</v>
      </c>
      <c r="B88" s="64">
        <v>1000</v>
      </c>
      <c r="C88" s="65">
        <v>7.747</v>
      </c>
      <c r="D88" s="66"/>
      <c r="E88" s="67">
        <f t="shared" si="20"/>
        <v>0</v>
      </c>
      <c r="F88" s="68"/>
      <c r="G88" s="69">
        <f t="shared" si="21"/>
        <v>0</v>
      </c>
      <c r="H88" s="69">
        <f t="shared" si="22"/>
        <v>0</v>
      </c>
      <c r="I88" s="64">
        <f t="shared" si="23"/>
        <v>0</v>
      </c>
    </row>
    <row r="89" spans="1:9" ht="12.75">
      <c r="A89" s="91" t="s">
        <v>239</v>
      </c>
      <c r="B89" s="64">
        <v>1000</v>
      </c>
      <c r="C89" s="65">
        <v>8.495</v>
      </c>
      <c r="D89" s="66"/>
      <c r="E89" s="67">
        <f t="shared" si="20"/>
        <v>0</v>
      </c>
      <c r="F89" s="68"/>
      <c r="G89" s="69">
        <f t="shared" si="21"/>
        <v>0</v>
      </c>
      <c r="H89" s="69">
        <f t="shared" si="22"/>
        <v>0</v>
      </c>
      <c r="I89" s="64">
        <f t="shared" si="23"/>
        <v>0</v>
      </c>
    </row>
    <row r="90" spans="1:9" ht="12.75">
      <c r="A90" s="91" t="s">
        <v>240</v>
      </c>
      <c r="B90" s="64">
        <v>1000</v>
      </c>
      <c r="C90" s="65">
        <v>9.43</v>
      </c>
      <c r="D90" s="66"/>
      <c r="E90" s="67">
        <f t="shared" si="20"/>
        <v>0</v>
      </c>
      <c r="F90" s="68"/>
      <c r="G90" s="69">
        <f t="shared" si="21"/>
        <v>0</v>
      </c>
      <c r="H90" s="69">
        <f t="shared" si="22"/>
        <v>0</v>
      </c>
      <c r="I90" s="64">
        <f t="shared" si="23"/>
        <v>0</v>
      </c>
    </row>
    <row r="91" spans="1:9" ht="12.75">
      <c r="A91" s="91" t="s">
        <v>241</v>
      </c>
      <c r="B91" s="64">
        <v>1000</v>
      </c>
      <c r="C91" s="65">
        <v>10.36</v>
      </c>
      <c r="D91" s="66"/>
      <c r="E91" s="67">
        <f t="shared" si="20"/>
        <v>0</v>
      </c>
      <c r="F91" s="68"/>
      <c r="G91" s="69">
        <f t="shared" si="21"/>
        <v>0</v>
      </c>
      <c r="H91" s="69">
        <f t="shared" si="22"/>
        <v>0</v>
      </c>
      <c r="I91" s="64">
        <f t="shared" si="23"/>
        <v>0</v>
      </c>
    </row>
    <row r="92" spans="1:9" ht="12.75">
      <c r="A92" s="91" t="s">
        <v>242</v>
      </c>
      <c r="B92" s="64">
        <v>1000</v>
      </c>
      <c r="C92" s="65">
        <v>11.3</v>
      </c>
      <c r="D92" s="66"/>
      <c r="E92" s="67">
        <f t="shared" si="20"/>
        <v>0</v>
      </c>
      <c r="F92" s="68"/>
      <c r="G92" s="69">
        <f t="shared" si="21"/>
        <v>0</v>
      </c>
      <c r="H92" s="69">
        <f t="shared" si="22"/>
        <v>0</v>
      </c>
      <c r="I92" s="64">
        <f t="shared" si="23"/>
        <v>0</v>
      </c>
    </row>
    <row r="93" spans="1:9" ht="12.75">
      <c r="A93" s="91" t="s">
        <v>243</v>
      </c>
      <c r="B93" s="64">
        <v>1000</v>
      </c>
      <c r="C93" s="65">
        <v>12.23</v>
      </c>
      <c r="D93" s="66"/>
      <c r="E93" s="67">
        <f t="shared" si="20"/>
        <v>0</v>
      </c>
      <c r="F93" s="68"/>
      <c r="G93" s="69">
        <f t="shared" si="21"/>
        <v>0</v>
      </c>
      <c r="H93" s="69">
        <f t="shared" si="22"/>
        <v>0</v>
      </c>
      <c r="I93" s="64">
        <f t="shared" si="23"/>
        <v>0</v>
      </c>
    </row>
    <row r="94" spans="1:9" ht="12.75">
      <c r="A94" s="91" t="s">
        <v>245</v>
      </c>
      <c r="B94" s="64">
        <v>1000</v>
      </c>
      <c r="C94" s="65">
        <v>14.1</v>
      </c>
      <c r="D94" s="66"/>
      <c r="E94" s="67">
        <f t="shared" si="20"/>
        <v>0</v>
      </c>
      <c r="F94" s="68"/>
      <c r="G94" s="69">
        <f t="shared" si="21"/>
        <v>0</v>
      </c>
      <c r="H94" s="69">
        <f t="shared" si="22"/>
        <v>0</v>
      </c>
      <c r="I94" s="64">
        <f t="shared" si="23"/>
        <v>0</v>
      </c>
    </row>
    <row r="95" spans="1:9" ht="12.75">
      <c r="A95" s="91" t="s">
        <v>586</v>
      </c>
      <c r="B95" s="64">
        <v>1000</v>
      </c>
      <c r="C95" s="65">
        <v>15.97</v>
      </c>
      <c r="D95" s="66"/>
      <c r="E95" s="67">
        <f t="shared" si="20"/>
        <v>0</v>
      </c>
      <c r="F95" s="68"/>
      <c r="G95" s="69">
        <f t="shared" si="21"/>
        <v>0</v>
      </c>
      <c r="H95" s="69">
        <f t="shared" si="22"/>
        <v>0</v>
      </c>
      <c r="I95" s="64">
        <f t="shared" si="23"/>
        <v>0</v>
      </c>
    </row>
    <row r="96" spans="1:9" ht="15">
      <c r="A96" s="84" t="s">
        <v>246</v>
      </c>
      <c r="B96" s="1"/>
      <c r="C96" s="2"/>
      <c r="D96" s="3"/>
      <c r="E96" s="7"/>
      <c r="F96" s="5"/>
      <c r="G96" s="8"/>
      <c r="H96" s="8"/>
      <c r="I96" s="1"/>
    </row>
    <row r="97" spans="1:9" ht="12.75">
      <c r="A97" s="91" t="s">
        <v>253</v>
      </c>
      <c r="B97" s="64">
        <v>1000</v>
      </c>
      <c r="C97" s="65">
        <v>8.4</v>
      </c>
      <c r="D97" s="66"/>
      <c r="E97" s="67">
        <f aca="true" t="shared" si="24" ref="E97:E108">B97/C97*D97</f>
        <v>0</v>
      </c>
      <c r="F97" s="68"/>
      <c r="G97" s="69">
        <f aca="true" t="shared" si="25" ref="G97:G108">F97/B97*C97</f>
        <v>0</v>
      </c>
      <c r="H97" s="69">
        <f aca="true" t="shared" si="26" ref="H97:H108">F97/B97*C97*1.08</f>
        <v>0</v>
      </c>
      <c r="I97" s="64">
        <f aca="true" t="shared" si="27" ref="I97:I108">B97/C97*D97/1.08</f>
        <v>0</v>
      </c>
    </row>
    <row r="98" spans="1:9" ht="12.75">
      <c r="A98" s="91" t="s">
        <v>254</v>
      </c>
      <c r="B98" s="64">
        <v>1000</v>
      </c>
      <c r="C98" s="65">
        <v>9.4</v>
      </c>
      <c r="D98" s="66"/>
      <c r="E98" s="67">
        <f t="shared" si="24"/>
        <v>0</v>
      </c>
      <c r="F98" s="68"/>
      <c r="G98" s="69">
        <f t="shared" si="25"/>
        <v>0</v>
      </c>
      <c r="H98" s="69">
        <f t="shared" si="26"/>
        <v>0</v>
      </c>
      <c r="I98" s="64">
        <f t="shared" si="27"/>
        <v>0</v>
      </c>
    </row>
    <row r="99" spans="1:9" ht="12.75">
      <c r="A99" s="91" t="s">
        <v>255</v>
      </c>
      <c r="B99" s="64">
        <v>1000</v>
      </c>
      <c r="C99" s="65">
        <v>10.4</v>
      </c>
      <c r="D99" s="66"/>
      <c r="E99" s="67">
        <f t="shared" si="24"/>
        <v>0</v>
      </c>
      <c r="F99" s="68"/>
      <c r="G99" s="69">
        <f t="shared" si="25"/>
        <v>0</v>
      </c>
      <c r="H99" s="69">
        <f t="shared" si="26"/>
        <v>0</v>
      </c>
      <c r="I99" s="64">
        <f t="shared" si="27"/>
        <v>0</v>
      </c>
    </row>
    <row r="100" spans="1:9" ht="12.75">
      <c r="A100" s="91" t="s">
        <v>257</v>
      </c>
      <c r="B100" s="64">
        <v>1000</v>
      </c>
      <c r="C100" s="65">
        <v>11.4</v>
      </c>
      <c r="D100" s="66"/>
      <c r="E100" s="67">
        <f t="shared" si="24"/>
        <v>0</v>
      </c>
      <c r="F100" s="68"/>
      <c r="G100" s="69">
        <f t="shared" si="25"/>
        <v>0</v>
      </c>
      <c r="H100" s="69">
        <f t="shared" si="26"/>
        <v>0</v>
      </c>
      <c r="I100" s="64">
        <f t="shared" si="27"/>
        <v>0</v>
      </c>
    </row>
    <row r="101" spans="1:9" ht="12.75">
      <c r="A101" s="91" t="s">
        <v>587</v>
      </c>
      <c r="B101" s="64">
        <v>1000</v>
      </c>
      <c r="C101" s="65">
        <v>12.73</v>
      </c>
      <c r="D101" s="66"/>
      <c r="E101" s="67">
        <f t="shared" si="24"/>
        <v>0</v>
      </c>
      <c r="F101" s="68"/>
      <c r="G101" s="69">
        <f t="shared" si="25"/>
        <v>0</v>
      </c>
      <c r="H101" s="69">
        <f t="shared" si="26"/>
        <v>0</v>
      </c>
      <c r="I101" s="64">
        <f t="shared" si="27"/>
        <v>0</v>
      </c>
    </row>
    <row r="102" spans="1:9" ht="12.75">
      <c r="A102" s="91" t="s">
        <v>260</v>
      </c>
      <c r="B102" s="64">
        <v>1000</v>
      </c>
      <c r="C102" s="65">
        <v>13.93</v>
      </c>
      <c r="D102" s="66"/>
      <c r="E102" s="67">
        <f t="shared" si="24"/>
        <v>0</v>
      </c>
      <c r="F102" s="68"/>
      <c r="G102" s="69">
        <f t="shared" si="25"/>
        <v>0</v>
      </c>
      <c r="H102" s="69">
        <f t="shared" si="26"/>
        <v>0</v>
      </c>
      <c r="I102" s="64">
        <f t="shared" si="27"/>
        <v>0</v>
      </c>
    </row>
    <row r="103" spans="1:9" ht="12.75">
      <c r="A103" s="91" t="s">
        <v>261</v>
      </c>
      <c r="B103" s="64">
        <v>1000</v>
      </c>
      <c r="C103" s="65">
        <v>15.44</v>
      </c>
      <c r="D103" s="66"/>
      <c r="E103" s="67">
        <f t="shared" si="24"/>
        <v>0</v>
      </c>
      <c r="F103" s="68"/>
      <c r="G103" s="69">
        <f t="shared" si="25"/>
        <v>0</v>
      </c>
      <c r="H103" s="69">
        <f t="shared" si="26"/>
        <v>0</v>
      </c>
      <c r="I103" s="64">
        <f t="shared" si="27"/>
        <v>0</v>
      </c>
    </row>
    <row r="104" spans="1:9" ht="12.75">
      <c r="A104" s="91" t="s">
        <v>262</v>
      </c>
      <c r="B104" s="64">
        <v>1000</v>
      </c>
      <c r="C104" s="65">
        <v>16.95</v>
      </c>
      <c r="D104" s="66"/>
      <c r="E104" s="67">
        <f t="shared" si="24"/>
        <v>0</v>
      </c>
      <c r="F104" s="68"/>
      <c r="G104" s="69">
        <f t="shared" si="25"/>
        <v>0</v>
      </c>
      <c r="H104" s="69">
        <f t="shared" si="26"/>
        <v>0</v>
      </c>
      <c r="I104" s="64">
        <f t="shared" si="27"/>
        <v>0</v>
      </c>
    </row>
    <row r="105" spans="1:9" ht="12.75">
      <c r="A105" s="91" t="s">
        <v>263</v>
      </c>
      <c r="B105" s="64">
        <v>1000</v>
      </c>
      <c r="C105" s="65">
        <v>18.46</v>
      </c>
      <c r="D105" s="66"/>
      <c r="E105" s="67">
        <f t="shared" si="24"/>
        <v>0</v>
      </c>
      <c r="F105" s="68"/>
      <c r="G105" s="69">
        <f t="shared" si="25"/>
        <v>0</v>
      </c>
      <c r="H105" s="69">
        <f t="shared" si="26"/>
        <v>0</v>
      </c>
      <c r="I105" s="64">
        <f t="shared" si="27"/>
        <v>0</v>
      </c>
    </row>
    <row r="106" spans="1:9" ht="12.75">
      <c r="A106" s="91" t="s">
        <v>264</v>
      </c>
      <c r="B106" s="64">
        <v>1000</v>
      </c>
      <c r="C106" s="65">
        <v>19.97</v>
      </c>
      <c r="D106" s="66"/>
      <c r="E106" s="67">
        <f t="shared" si="24"/>
        <v>0</v>
      </c>
      <c r="F106" s="68"/>
      <c r="G106" s="69">
        <f t="shared" si="25"/>
        <v>0</v>
      </c>
      <c r="H106" s="69">
        <f t="shared" si="26"/>
        <v>0</v>
      </c>
      <c r="I106" s="64">
        <f t="shared" si="27"/>
        <v>0</v>
      </c>
    </row>
    <row r="107" spans="1:9" ht="12.75">
      <c r="A107" s="91" t="s">
        <v>266</v>
      </c>
      <c r="B107" s="64">
        <v>1000</v>
      </c>
      <c r="C107" s="65">
        <v>22.99</v>
      </c>
      <c r="D107" s="66"/>
      <c r="E107" s="67">
        <f t="shared" si="24"/>
        <v>0</v>
      </c>
      <c r="F107" s="68"/>
      <c r="G107" s="69">
        <f t="shared" si="25"/>
        <v>0</v>
      </c>
      <c r="H107" s="69">
        <f t="shared" si="26"/>
        <v>0</v>
      </c>
      <c r="I107" s="64">
        <f t="shared" si="27"/>
        <v>0</v>
      </c>
    </row>
    <row r="108" spans="1:9" ht="12.75">
      <c r="A108" s="91" t="s">
        <v>268</v>
      </c>
      <c r="B108" s="64">
        <v>1000</v>
      </c>
      <c r="C108" s="65">
        <v>26.01</v>
      </c>
      <c r="D108" s="66"/>
      <c r="E108" s="67">
        <f t="shared" si="24"/>
        <v>0</v>
      </c>
      <c r="F108" s="68"/>
      <c r="G108" s="69">
        <f t="shared" si="25"/>
        <v>0</v>
      </c>
      <c r="H108" s="69">
        <f t="shared" si="26"/>
        <v>0</v>
      </c>
      <c r="I108" s="64">
        <f t="shared" si="27"/>
        <v>0</v>
      </c>
    </row>
    <row r="109" spans="1:9" ht="15">
      <c r="A109" s="84" t="s">
        <v>273</v>
      </c>
      <c r="B109" s="1"/>
      <c r="C109" s="2"/>
      <c r="D109" s="3"/>
      <c r="E109" s="7"/>
      <c r="F109" s="5"/>
      <c r="G109" s="8"/>
      <c r="H109" s="8"/>
      <c r="I109" s="1"/>
    </row>
    <row r="110" spans="1:9" ht="12.75">
      <c r="A110" s="91" t="s">
        <v>280</v>
      </c>
      <c r="B110" s="64">
        <v>1000</v>
      </c>
      <c r="C110" s="65">
        <v>16.42</v>
      </c>
      <c r="D110" s="66"/>
      <c r="E110" s="67">
        <f aca="true" t="shared" si="28" ref="E110:E119">B110/C110*D110</f>
        <v>0</v>
      </c>
      <c r="F110" s="68"/>
      <c r="G110" s="69">
        <f aca="true" t="shared" si="29" ref="G110:G119">F110/B110*C110</f>
        <v>0</v>
      </c>
      <c r="H110" s="69">
        <f aca="true" t="shared" si="30" ref="H110:H119">F110/B110*C110*1.08</f>
        <v>0</v>
      </c>
      <c r="I110" s="64">
        <f aca="true" t="shared" si="31" ref="I110:I119">B110/C110*D110/1.08</f>
        <v>0</v>
      </c>
    </row>
    <row r="111" spans="1:9" ht="12.75">
      <c r="A111" s="91" t="s">
        <v>282</v>
      </c>
      <c r="B111" s="64">
        <v>1000</v>
      </c>
      <c r="C111" s="65">
        <v>18.42</v>
      </c>
      <c r="D111" s="66"/>
      <c r="E111" s="67">
        <f t="shared" si="28"/>
        <v>0</v>
      </c>
      <c r="F111" s="68"/>
      <c r="G111" s="69">
        <f t="shared" si="29"/>
        <v>0</v>
      </c>
      <c r="H111" s="69">
        <f t="shared" si="30"/>
        <v>0</v>
      </c>
      <c r="I111" s="64">
        <f t="shared" si="31"/>
        <v>0</v>
      </c>
    </row>
    <row r="112" spans="1:9" ht="12.75">
      <c r="A112" s="91" t="s">
        <v>588</v>
      </c>
      <c r="B112" s="64">
        <v>1000</v>
      </c>
      <c r="C112" s="65">
        <v>20.42</v>
      </c>
      <c r="D112" s="66"/>
      <c r="E112" s="67">
        <f t="shared" si="28"/>
        <v>0</v>
      </c>
      <c r="F112" s="68"/>
      <c r="G112" s="69">
        <f t="shared" si="29"/>
        <v>0</v>
      </c>
      <c r="H112" s="69">
        <f t="shared" si="30"/>
        <v>0</v>
      </c>
      <c r="I112" s="64">
        <f t="shared" si="31"/>
        <v>0</v>
      </c>
    </row>
    <row r="113" spans="1:9" ht="12.75">
      <c r="A113" s="91" t="s">
        <v>285</v>
      </c>
      <c r="B113" s="64">
        <v>1000</v>
      </c>
      <c r="C113" s="65">
        <v>22.42</v>
      </c>
      <c r="D113" s="66"/>
      <c r="E113" s="67">
        <f t="shared" si="28"/>
        <v>0</v>
      </c>
      <c r="F113" s="68"/>
      <c r="G113" s="69">
        <f t="shared" si="29"/>
        <v>0</v>
      </c>
      <c r="H113" s="69">
        <f t="shared" si="30"/>
        <v>0</v>
      </c>
      <c r="I113" s="64">
        <f t="shared" si="31"/>
        <v>0</v>
      </c>
    </row>
    <row r="114" spans="1:9" ht="12.75">
      <c r="A114" s="91" t="s">
        <v>286</v>
      </c>
      <c r="B114" s="64">
        <v>1000</v>
      </c>
      <c r="C114" s="65">
        <v>24.9</v>
      </c>
      <c r="D114" s="66"/>
      <c r="E114" s="67">
        <f t="shared" si="28"/>
        <v>0</v>
      </c>
      <c r="F114" s="68"/>
      <c r="G114" s="69">
        <f t="shared" si="29"/>
        <v>0</v>
      </c>
      <c r="H114" s="69">
        <f t="shared" si="30"/>
        <v>0</v>
      </c>
      <c r="I114" s="64">
        <f t="shared" si="31"/>
        <v>0</v>
      </c>
    </row>
    <row r="115" spans="1:9" ht="12.75">
      <c r="A115" s="91" t="s">
        <v>287</v>
      </c>
      <c r="B115" s="64">
        <v>1000</v>
      </c>
      <c r="C115" s="65">
        <v>27.4</v>
      </c>
      <c r="D115" s="66"/>
      <c r="E115" s="67">
        <f t="shared" si="28"/>
        <v>0</v>
      </c>
      <c r="F115" s="68"/>
      <c r="G115" s="69">
        <f t="shared" si="29"/>
        <v>0</v>
      </c>
      <c r="H115" s="69">
        <f t="shared" si="30"/>
        <v>0</v>
      </c>
      <c r="I115" s="64">
        <f t="shared" si="31"/>
        <v>0</v>
      </c>
    </row>
    <row r="116" spans="1:9" ht="12.75">
      <c r="A116" s="91" t="s">
        <v>288</v>
      </c>
      <c r="B116" s="64">
        <v>1000</v>
      </c>
      <c r="C116" s="65">
        <v>29.89</v>
      </c>
      <c r="D116" s="66"/>
      <c r="E116" s="67">
        <f t="shared" si="28"/>
        <v>0</v>
      </c>
      <c r="F116" s="68"/>
      <c r="G116" s="69">
        <f t="shared" si="29"/>
        <v>0</v>
      </c>
      <c r="H116" s="69">
        <f t="shared" si="30"/>
        <v>0</v>
      </c>
      <c r="I116" s="64">
        <f t="shared" si="31"/>
        <v>0</v>
      </c>
    </row>
    <row r="117" spans="1:9" ht="12.75">
      <c r="A117" s="91" t="s">
        <v>289</v>
      </c>
      <c r="B117" s="64">
        <v>1000</v>
      </c>
      <c r="C117" s="65">
        <v>31.89</v>
      </c>
      <c r="D117" s="66"/>
      <c r="E117" s="67">
        <f t="shared" si="28"/>
        <v>0</v>
      </c>
      <c r="F117" s="68"/>
      <c r="G117" s="69">
        <f t="shared" si="29"/>
        <v>0</v>
      </c>
      <c r="H117" s="69">
        <f t="shared" si="30"/>
        <v>0</v>
      </c>
      <c r="I117" s="64">
        <f t="shared" si="31"/>
        <v>0</v>
      </c>
    </row>
    <row r="118" spans="1:9" ht="12.75">
      <c r="A118" s="91" t="s">
        <v>291</v>
      </c>
      <c r="B118" s="64">
        <v>1000</v>
      </c>
      <c r="C118" s="65">
        <v>37.38</v>
      </c>
      <c r="D118" s="66"/>
      <c r="E118" s="67">
        <f t="shared" si="28"/>
        <v>0</v>
      </c>
      <c r="F118" s="68"/>
      <c r="G118" s="69">
        <f t="shared" si="29"/>
        <v>0</v>
      </c>
      <c r="H118" s="69">
        <f t="shared" si="30"/>
        <v>0</v>
      </c>
      <c r="I118" s="64">
        <f t="shared" si="31"/>
        <v>0</v>
      </c>
    </row>
    <row r="119" spans="1:9" ht="12.75">
      <c r="A119" s="91" t="s">
        <v>293</v>
      </c>
      <c r="B119" s="64">
        <v>1000</v>
      </c>
      <c r="C119" s="65">
        <v>42.38</v>
      </c>
      <c r="D119" s="66"/>
      <c r="E119" s="67">
        <f t="shared" si="28"/>
        <v>0</v>
      </c>
      <c r="F119" s="68"/>
      <c r="G119" s="69">
        <f t="shared" si="29"/>
        <v>0</v>
      </c>
      <c r="H119" s="69">
        <f t="shared" si="30"/>
        <v>0</v>
      </c>
      <c r="I119" s="64">
        <f t="shared" si="31"/>
        <v>0</v>
      </c>
    </row>
  </sheetData>
  <conditionalFormatting sqref="F1:F119 D1:D11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2"/>
  <sheetViews>
    <sheetView zoomScale="76" zoomScaleNormal="76" workbookViewId="0" topLeftCell="A1">
      <pane ySplit="1" topLeftCell="BM2" activePane="bottomLeft" state="frozen"/>
      <selection pane="topLeft" activeCell="A1" sqref="A1"/>
      <selection pane="bottomLeft" activeCell="X48" sqref="X4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12.75390625" style="0" customWidth="1"/>
    <col min="4" max="4" width="15.875" style="0" customWidth="1"/>
    <col min="5" max="6" width="15.75390625" style="0" customWidth="1"/>
    <col min="7" max="7" width="15.875" style="0" customWidth="1"/>
    <col min="8" max="8" width="6.875" style="0" customWidth="1"/>
    <col min="9" max="9" width="15.75390625" style="0" customWidth="1"/>
    <col min="10" max="10" width="15.875" style="2" customWidth="1"/>
    <col min="11" max="12" width="15.75390625" style="0" customWidth="1"/>
    <col min="13" max="13" width="6.75390625" style="0" customWidth="1"/>
    <col min="14" max="17" width="15.75390625" style="0" customWidth="1"/>
    <col min="18" max="18" width="6.75390625" style="0" customWidth="1"/>
    <col min="19" max="22" width="15.75390625" style="0" customWidth="1"/>
  </cols>
  <sheetData>
    <row r="1" spans="1:22" ht="19.5" customHeight="1">
      <c r="A1" s="54"/>
      <c r="B1" s="55"/>
      <c r="C1" s="56"/>
      <c r="D1" s="33" t="s">
        <v>38</v>
      </c>
      <c r="E1" s="33" t="s">
        <v>39</v>
      </c>
      <c r="F1" s="33" t="s">
        <v>39</v>
      </c>
      <c r="G1" s="33" t="s">
        <v>38</v>
      </c>
      <c r="H1" s="153"/>
      <c r="I1" s="33" t="s">
        <v>38</v>
      </c>
      <c r="J1" s="33" t="s">
        <v>39</v>
      </c>
      <c r="K1" s="33" t="s">
        <v>39</v>
      </c>
      <c r="L1" s="33" t="s">
        <v>38</v>
      </c>
      <c r="M1" s="132"/>
      <c r="N1" s="33" t="s">
        <v>38</v>
      </c>
      <c r="O1" s="33" t="s">
        <v>39</v>
      </c>
      <c r="P1" s="33" t="s">
        <v>39</v>
      </c>
      <c r="Q1" s="33" t="s">
        <v>38</v>
      </c>
      <c r="S1" s="33" t="s">
        <v>38</v>
      </c>
      <c r="T1" s="33" t="s">
        <v>39</v>
      </c>
      <c r="U1" s="33" t="s">
        <v>39</v>
      </c>
      <c r="V1" s="33" t="s">
        <v>38</v>
      </c>
    </row>
    <row r="2" spans="1:18" ht="19.5" customHeight="1">
      <c r="A2" s="54" t="s">
        <v>33</v>
      </c>
      <c r="B2" s="55"/>
      <c r="C2" s="56"/>
      <c r="D2" s="132"/>
      <c r="E2" s="132"/>
      <c r="F2" s="132"/>
      <c r="G2" s="132"/>
      <c r="H2" s="154" t="s">
        <v>735</v>
      </c>
      <c r="I2" s="59"/>
      <c r="J2" s="57"/>
      <c r="K2" s="132"/>
      <c r="L2" s="132"/>
      <c r="M2" s="154" t="s">
        <v>734</v>
      </c>
      <c r="N2" s="132"/>
      <c r="R2" s="154" t="s">
        <v>851</v>
      </c>
    </row>
    <row r="3" spans="1:22" ht="18" customHeight="1">
      <c r="A3" s="152" t="s">
        <v>839</v>
      </c>
      <c r="B3" s="64">
        <v>1000</v>
      </c>
      <c r="C3" s="65">
        <v>0.02</v>
      </c>
      <c r="D3" s="66"/>
      <c r="E3" s="67">
        <f>B3/C3*I3</f>
        <v>0</v>
      </c>
      <c r="F3" s="68"/>
      <c r="G3" s="69">
        <f>F3/B3*C3</f>
        <v>0</v>
      </c>
      <c r="H3" s="152" t="s">
        <v>839</v>
      </c>
      <c r="I3" s="64"/>
      <c r="J3" s="67">
        <f>B3/C3*I3/1.08</f>
        <v>0</v>
      </c>
      <c r="K3" s="68"/>
      <c r="L3" s="69">
        <f>K3/B3*C3*1.08</f>
        <v>0</v>
      </c>
      <c r="M3" s="152" t="s">
        <v>839</v>
      </c>
      <c r="N3" s="69"/>
      <c r="O3" s="67">
        <f>B3/C3*N3/1.13</f>
        <v>0</v>
      </c>
      <c r="P3" s="69"/>
      <c r="Q3" s="69">
        <f>P3/B3*C3*1.13</f>
        <v>0</v>
      </c>
      <c r="R3" s="152" t="s">
        <v>839</v>
      </c>
      <c r="S3" s="69"/>
      <c r="T3" s="67">
        <f>B3/C3*S3/0.35</f>
        <v>0</v>
      </c>
      <c r="U3" s="69"/>
      <c r="V3" s="69">
        <f>U3/B3*C3*0.35</f>
        <v>0</v>
      </c>
    </row>
    <row r="4" spans="1:22" ht="18" customHeight="1">
      <c r="A4" s="152" t="s">
        <v>840</v>
      </c>
      <c r="B4" s="64">
        <v>1000</v>
      </c>
      <c r="C4" s="65">
        <v>0.026</v>
      </c>
      <c r="D4" s="66"/>
      <c r="E4" s="67">
        <f>B4/C4*I4</f>
        <v>0</v>
      </c>
      <c r="F4" s="68"/>
      <c r="G4" s="69">
        <f>F4/B4*C4</f>
        <v>0</v>
      </c>
      <c r="H4" s="152" t="s">
        <v>840</v>
      </c>
      <c r="I4" s="64"/>
      <c r="J4" s="67">
        <f>B4/C4*I4/1.08</f>
        <v>0</v>
      </c>
      <c r="K4" s="68"/>
      <c r="L4" s="69">
        <f>K4/B4*C4*1.08</f>
        <v>0</v>
      </c>
      <c r="M4" s="152" t="s">
        <v>840</v>
      </c>
      <c r="N4" s="69"/>
      <c r="O4" s="67">
        <f aca="true" t="shared" si="0" ref="O4:O29">B4/C4*N4/1.13</f>
        <v>0</v>
      </c>
      <c r="P4" s="69"/>
      <c r="Q4" s="69">
        <f aca="true" t="shared" si="1" ref="Q4:Q29">P4/B4*C4*1.13</f>
        <v>0</v>
      </c>
      <c r="R4" s="152" t="s">
        <v>840</v>
      </c>
      <c r="S4" s="69"/>
      <c r="T4" s="67">
        <f aca="true" t="shared" si="2" ref="T4:T29">B4/C4*S4/0.35</f>
        <v>0</v>
      </c>
      <c r="U4" s="69"/>
      <c r="V4" s="69">
        <f aca="true" t="shared" si="3" ref="V4:V29">U4/B4*C4*0.35</f>
        <v>0</v>
      </c>
    </row>
    <row r="5" spans="1:22" ht="18" customHeight="1">
      <c r="A5" s="152" t="s">
        <v>841</v>
      </c>
      <c r="B5" s="64">
        <v>1000</v>
      </c>
      <c r="C5" s="65">
        <v>0.025</v>
      </c>
      <c r="D5" s="66"/>
      <c r="E5" s="67">
        <f>B5/C5*I5</f>
        <v>0</v>
      </c>
      <c r="F5" s="68"/>
      <c r="G5" s="69">
        <f>F5/B5*C5</f>
        <v>0</v>
      </c>
      <c r="H5" s="152" t="s">
        <v>841</v>
      </c>
      <c r="I5" s="64"/>
      <c r="J5" s="67">
        <f>B5/C5*I5/1.08</f>
        <v>0</v>
      </c>
      <c r="K5" s="68"/>
      <c r="L5" s="69">
        <f>K5/B5*C5*1.08</f>
        <v>0</v>
      </c>
      <c r="M5" s="152" t="s">
        <v>841</v>
      </c>
      <c r="N5" s="69"/>
      <c r="O5" s="67">
        <f t="shared" si="0"/>
        <v>0</v>
      </c>
      <c r="P5" s="69"/>
      <c r="Q5" s="69">
        <f t="shared" si="1"/>
        <v>0</v>
      </c>
      <c r="R5" s="152" t="s">
        <v>841</v>
      </c>
      <c r="S5" s="69"/>
      <c r="T5" s="67">
        <f t="shared" si="2"/>
        <v>0</v>
      </c>
      <c r="U5" s="69"/>
      <c r="V5" s="69">
        <f t="shared" si="3"/>
        <v>0</v>
      </c>
    </row>
    <row r="6" spans="1:22" ht="18" customHeight="1">
      <c r="A6" s="152" t="s">
        <v>820</v>
      </c>
      <c r="B6" s="64">
        <v>1000</v>
      </c>
      <c r="C6" s="65">
        <v>0.024</v>
      </c>
      <c r="D6" s="66"/>
      <c r="E6" s="67">
        <f>B6/C6*I6</f>
        <v>0</v>
      </c>
      <c r="F6" s="68"/>
      <c r="G6" s="69">
        <f>F6/B6*C6</f>
        <v>0</v>
      </c>
      <c r="H6" s="152" t="s">
        <v>820</v>
      </c>
      <c r="I6" s="64"/>
      <c r="J6" s="67">
        <f>B6/C6*I6/1.08</f>
        <v>0</v>
      </c>
      <c r="K6" s="68"/>
      <c r="L6" s="69">
        <f>K6/B6*C6*1.08</f>
        <v>0</v>
      </c>
      <c r="M6" s="152" t="s">
        <v>820</v>
      </c>
      <c r="N6" s="69"/>
      <c r="O6" s="67">
        <f t="shared" si="0"/>
        <v>0</v>
      </c>
      <c r="P6" s="69"/>
      <c r="Q6" s="69">
        <f t="shared" si="1"/>
        <v>0</v>
      </c>
      <c r="R6" s="152" t="s">
        <v>820</v>
      </c>
      <c r="S6" s="69"/>
      <c r="T6" s="67">
        <f t="shared" si="2"/>
        <v>0</v>
      </c>
      <c r="U6" s="69"/>
      <c r="V6" s="69">
        <f t="shared" si="3"/>
        <v>0</v>
      </c>
    </row>
    <row r="7" spans="1:22" ht="18" customHeight="1">
      <c r="A7" s="152" t="s">
        <v>821</v>
      </c>
      <c r="B7" s="64">
        <v>1000</v>
      </c>
      <c r="C7" s="65">
        <v>0.036</v>
      </c>
      <c r="D7" s="66"/>
      <c r="E7" s="67">
        <f>B7/C7*D7</f>
        <v>0</v>
      </c>
      <c r="F7" s="68"/>
      <c r="G7" s="69">
        <f>F7/B7*C7</f>
        <v>0</v>
      </c>
      <c r="H7" s="152" t="s">
        <v>821</v>
      </c>
      <c r="I7" s="64"/>
      <c r="J7" s="67">
        <f aca="true" t="shared" si="4" ref="J7:J55">B7/C7*I7/1.08</f>
        <v>0</v>
      </c>
      <c r="K7" s="66"/>
      <c r="L7" s="69">
        <f aca="true" t="shared" si="5" ref="L7:L55">K7/B7*C7*1.08</f>
        <v>0</v>
      </c>
      <c r="M7" s="152" t="s">
        <v>821</v>
      </c>
      <c r="N7" s="69"/>
      <c r="O7" s="67">
        <f t="shared" si="0"/>
        <v>0</v>
      </c>
      <c r="P7" s="69"/>
      <c r="Q7" s="69">
        <f t="shared" si="1"/>
        <v>0</v>
      </c>
      <c r="R7" s="152" t="s">
        <v>821</v>
      </c>
      <c r="S7" s="69"/>
      <c r="T7" s="67">
        <f t="shared" si="2"/>
        <v>0</v>
      </c>
      <c r="U7" s="69"/>
      <c r="V7" s="69">
        <f t="shared" si="3"/>
        <v>0</v>
      </c>
    </row>
    <row r="8" spans="1:22" ht="18" customHeight="1">
      <c r="A8" s="152" t="s">
        <v>822</v>
      </c>
      <c r="B8" s="64">
        <v>1000</v>
      </c>
      <c r="C8" s="65">
        <v>0.085</v>
      </c>
      <c r="D8" s="66"/>
      <c r="E8" s="67">
        <f aca="true" t="shared" si="6" ref="E8:E29">B8/C8*D8</f>
        <v>0</v>
      </c>
      <c r="F8" s="68"/>
      <c r="G8" s="69">
        <f aca="true" t="shared" si="7" ref="G8:G29">F8/B8*C8</f>
        <v>0</v>
      </c>
      <c r="H8" s="152" t="s">
        <v>822</v>
      </c>
      <c r="I8" s="64"/>
      <c r="J8" s="67">
        <f t="shared" si="4"/>
        <v>0</v>
      </c>
      <c r="K8" s="66"/>
      <c r="L8" s="69">
        <f t="shared" si="5"/>
        <v>0</v>
      </c>
      <c r="M8" s="152" t="s">
        <v>822</v>
      </c>
      <c r="N8" s="69"/>
      <c r="O8" s="67">
        <f t="shared" si="0"/>
        <v>0</v>
      </c>
      <c r="P8" s="69"/>
      <c r="Q8" s="69">
        <f t="shared" si="1"/>
        <v>0</v>
      </c>
      <c r="R8" s="152" t="s">
        <v>822</v>
      </c>
      <c r="S8" s="69"/>
      <c r="T8" s="67">
        <f t="shared" si="2"/>
        <v>0</v>
      </c>
      <c r="U8" s="69"/>
      <c r="V8" s="69">
        <f t="shared" si="3"/>
        <v>0</v>
      </c>
    </row>
    <row r="9" spans="1:22" ht="18" customHeight="1">
      <c r="A9" s="152" t="s">
        <v>823</v>
      </c>
      <c r="B9" s="64">
        <v>1000</v>
      </c>
      <c r="C9" s="65">
        <v>0.115</v>
      </c>
      <c r="D9" s="66"/>
      <c r="E9" s="67">
        <f>B9/C9*D9</f>
        <v>0</v>
      </c>
      <c r="F9" s="68"/>
      <c r="G9" s="69">
        <f>F9/B9*C9</f>
        <v>0</v>
      </c>
      <c r="H9" s="152" t="s">
        <v>823</v>
      </c>
      <c r="I9" s="64"/>
      <c r="J9" s="67">
        <f>B9/C9*I9/1.08</f>
        <v>0</v>
      </c>
      <c r="K9" s="66"/>
      <c r="L9" s="69">
        <f>K9/B9*C9*1.08</f>
        <v>0</v>
      </c>
      <c r="M9" s="152" t="s">
        <v>823</v>
      </c>
      <c r="N9" s="69"/>
      <c r="O9" s="67">
        <f t="shared" si="0"/>
        <v>0</v>
      </c>
      <c r="P9" s="69"/>
      <c r="Q9" s="69">
        <f t="shared" si="1"/>
        <v>0</v>
      </c>
      <c r="R9" s="152" t="s">
        <v>823</v>
      </c>
      <c r="S9" s="69"/>
      <c r="T9" s="67">
        <f t="shared" si="2"/>
        <v>0</v>
      </c>
      <c r="U9" s="69"/>
      <c r="V9" s="69">
        <f t="shared" si="3"/>
        <v>0</v>
      </c>
    </row>
    <row r="10" spans="1:22" ht="18" customHeight="1">
      <c r="A10" s="152" t="s">
        <v>842</v>
      </c>
      <c r="B10" s="64">
        <v>1000</v>
      </c>
      <c r="C10" s="65">
        <v>0.155</v>
      </c>
      <c r="D10" s="66"/>
      <c r="E10" s="67">
        <f t="shared" si="6"/>
        <v>0</v>
      </c>
      <c r="F10" s="68"/>
      <c r="G10" s="69">
        <f t="shared" si="7"/>
        <v>0</v>
      </c>
      <c r="H10" s="152" t="s">
        <v>842</v>
      </c>
      <c r="I10" s="64"/>
      <c r="J10" s="67">
        <f t="shared" si="4"/>
        <v>0</v>
      </c>
      <c r="K10" s="66"/>
      <c r="L10" s="69">
        <f t="shared" si="5"/>
        <v>0</v>
      </c>
      <c r="M10" s="152" t="s">
        <v>842</v>
      </c>
      <c r="N10" s="69"/>
      <c r="O10" s="67">
        <f t="shared" si="0"/>
        <v>0</v>
      </c>
      <c r="P10" s="69"/>
      <c r="Q10" s="69">
        <f t="shared" si="1"/>
        <v>0</v>
      </c>
      <c r="R10" s="152" t="s">
        <v>842</v>
      </c>
      <c r="S10" s="69"/>
      <c r="T10" s="67">
        <f t="shared" si="2"/>
        <v>0</v>
      </c>
      <c r="U10" s="69"/>
      <c r="V10" s="69">
        <f t="shared" si="3"/>
        <v>0</v>
      </c>
    </row>
    <row r="11" spans="1:22" ht="18" customHeight="1">
      <c r="A11" s="152" t="s">
        <v>824</v>
      </c>
      <c r="B11" s="64">
        <v>1000</v>
      </c>
      <c r="C11" s="65">
        <v>0.299</v>
      </c>
      <c r="D11" s="66"/>
      <c r="E11" s="67">
        <f t="shared" si="6"/>
        <v>0</v>
      </c>
      <c r="F11" s="68"/>
      <c r="G11" s="69">
        <f t="shared" si="7"/>
        <v>0</v>
      </c>
      <c r="H11" s="152" t="s">
        <v>824</v>
      </c>
      <c r="I11" s="64"/>
      <c r="J11" s="67">
        <f t="shared" si="4"/>
        <v>0</v>
      </c>
      <c r="K11" s="66"/>
      <c r="L11" s="69">
        <f t="shared" si="5"/>
        <v>0</v>
      </c>
      <c r="M11" s="152" t="s">
        <v>824</v>
      </c>
      <c r="N11" s="69"/>
      <c r="O11" s="67">
        <f t="shared" si="0"/>
        <v>0</v>
      </c>
      <c r="P11" s="69"/>
      <c r="Q11" s="69">
        <f t="shared" si="1"/>
        <v>0</v>
      </c>
      <c r="R11" s="152" t="s">
        <v>824</v>
      </c>
      <c r="S11" s="69"/>
      <c r="T11" s="67">
        <f t="shared" si="2"/>
        <v>0</v>
      </c>
      <c r="U11" s="69"/>
      <c r="V11" s="69">
        <f t="shared" si="3"/>
        <v>0</v>
      </c>
    </row>
    <row r="12" spans="1:22" ht="18" customHeight="1">
      <c r="A12" s="152" t="s">
        <v>825</v>
      </c>
      <c r="B12" s="64">
        <v>1000</v>
      </c>
      <c r="C12" s="65">
        <v>0.43</v>
      </c>
      <c r="D12" s="66"/>
      <c r="E12" s="67">
        <f t="shared" si="6"/>
        <v>0</v>
      </c>
      <c r="F12" s="68"/>
      <c r="G12" s="69">
        <f t="shared" si="7"/>
        <v>0</v>
      </c>
      <c r="H12" s="152" t="s">
        <v>825</v>
      </c>
      <c r="I12" s="64"/>
      <c r="J12" s="67">
        <f t="shared" si="4"/>
        <v>0</v>
      </c>
      <c r="K12" s="66"/>
      <c r="L12" s="69">
        <f t="shared" si="5"/>
        <v>0</v>
      </c>
      <c r="M12" s="152" t="s">
        <v>825</v>
      </c>
      <c r="N12" s="69"/>
      <c r="O12" s="67">
        <f t="shared" si="0"/>
        <v>0</v>
      </c>
      <c r="P12" s="69"/>
      <c r="Q12" s="69">
        <f t="shared" si="1"/>
        <v>0</v>
      </c>
      <c r="R12" s="152" t="s">
        <v>825</v>
      </c>
      <c r="S12" s="69"/>
      <c r="T12" s="67">
        <f t="shared" si="2"/>
        <v>0</v>
      </c>
      <c r="U12" s="69"/>
      <c r="V12" s="69">
        <f t="shared" si="3"/>
        <v>0</v>
      </c>
    </row>
    <row r="13" spans="1:22" ht="18" customHeight="1">
      <c r="A13" s="152" t="s">
        <v>826</v>
      </c>
      <c r="B13" s="64">
        <v>1000</v>
      </c>
      <c r="C13" s="65">
        <v>0.99</v>
      </c>
      <c r="D13" s="66"/>
      <c r="E13" s="67">
        <f t="shared" si="6"/>
        <v>0</v>
      </c>
      <c r="F13" s="68"/>
      <c r="G13" s="69">
        <f t="shared" si="7"/>
        <v>0</v>
      </c>
      <c r="H13" s="152" t="s">
        <v>826</v>
      </c>
      <c r="I13" s="64"/>
      <c r="J13" s="67">
        <f t="shared" si="4"/>
        <v>0</v>
      </c>
      <c r="K13" s="66"/>
      <c r="L13" s="69">
        <f t="shared" si="5"/>
        <v>0</v>
      </c>
      <c r="M13" s="152" t="s">
        <v>826</v>
      </c>
      <c r="N13" s="69"/>
      <c r="O13" s="67">
        <f t="shared" si="0"/>
        <v>0</v>
      </c>
      <c r="P13" s="69"/>
      <c r="Q13" s="69">
        <f t="shared" si="1"/>
        <v>0</v>
      </c>
      <c r="R13" s="152" t="s">
        <v>826</v>
      </c>
      <c r="S13" s="69"/>
      <c r="T13" s="67">
        <f t="shared" si="2"/>
        <v>0</v>
      </c>
      <c r="U13" s="69"/>
      <c r="V13" s="69">
        <f t="shared" si="3"/>
        <v>0</v>
      </c>
    </row>
    <row r="14" spans="1:22" ht="18" customHeight="1">
      <c r="A14" s="152" t="s">
        <v>827</v>
      </c>
      <c r="B14" s="64">
        <v>1000</v>
      </c>
      <c r="C14" s="65">
        <v>1.725</v>
      </c>
      <c r="D14" s="66"/>
      <c r="E14" s="67">
        <f t="shared" si="6"/>
        <v>0</v>
      </c>
      <c r="F14" s="68"/>
      <c r="G14" s="69">
        <f t="shared" si="7"/>
        <v>0</v>
      </c>
      <c r="H14" s="152" t="s">
        <v>827</v>
      </c>
      <c r="I14" s="64"/>
      <c r="J14" s="67">
        <f t="shared" si="4"/>
        <v>0</v>
      </c>
      <c r="K14" s="66"/>
      <c r="L14" s="69">
        <f t="shared" si="5"/>
        <v>0</v>
      </c>
      <c r="M14" s="152" t="s">
        <v>827</v>
      </c>
      <c r="N14" s="69"/>
      <c r="O14" s="67">
        <f t="shared" si="0"/>
        <v>0</v>
      </c>
      <c r="P14" s="69"/>
      <c r="Q14" s="69">
        <f t="shared" si="1"/>
        <v>0</v>
      </c>
      <c r="R14" s="152" t="s">
        <v>827</v>
      </c>
      <c r="S14" s="69"/>
      <c r="T14" s="67">
        <f t="shared" si="2"/>
        <v>0</v>
      </c>
      <c r="U14" s="69"/>
      <c r="V14" s="69">
        <f t="shared" si="3"/>
        <v>0</v>
      </c>
    </row>
    <row r="15" spans="1:22" ht="18" customHeight="1">
      <c r="A15" s="152" t="s">
        <v>828</v>
      </c>
      <c r="B15" s="64">
        <v>1000</v>
      </c>
      <c r="C15" s="65">
        <v>3.438</v>
      </c>
      <c r="D15" s="66"/>
      <c r="E15" s="67">
        <f t="shared" si="6"/>
        <v>0</v>
      </c>
      <c r="F15" s="68"/>
      <c r="G15" s="69">
        <f t="shared" si="7"/>
        <v>0</v>
      </c>
      <c r="H15" s="152" t="s">
        <v>828</v>
      </c>
      <c r="I15" s="64"/>
      <c r="J15" s="67">
        <f t="shared" si="4"/>
        <v>0</v>
      </c>
      <c r="K15" s="66"/>
      <c r="L15" s="69">
        <f t="shared" si="5"/>
        <v>0</v>
      </c>
      <c r="M15" s="152" t="s">
        <v>828</v>
      </c>
      <c r="N15" s="69"/>
      <c r="O15" s="67">
        <f t="shared" si="0"/>
        <v>0</v>
      </c>
      <c r="P15" s="69"/>
      <c r="Q15" s="69">
        <f t="shared" si="1"/>
        <v>0</v>
      </c>
      <c r="R15" s="152" t="s">
        <v>828</v>
      </c>
      <c r="S15" s="69"/>
      <c r="T15" s="67">
        <f t="shared" si="2"/>
        <v>0</v>
      </c>
      <c r="U15" s="69"/>
      <c r="V15" s="69">
        <f t="shared" si="3"/>
        <v>0</v>
      </c>
    </row>
    <row r="16" spans="1:22" ht="18" customHeight="1">
      <c r="A16" s="152" t="s">
        <v>829</v>
      </c>
      <c r="B16" s="64">
        <v>1000</v>
      </c>
      <c r="C16" s="65">
        <v>6.066</v>
      </c>
      <c r="D16" s="66"/>
      <c r="E16" s="67">
        <f t="shared" si="6"/>
        <v>0</v>
      </c>
      <c r="F16" s="68"/>
      <c r="G16" s="69">
        <f t="shared" si="7"/>
        <v>0</v>
      </c>
      <c r="H16" s="152" t="s">
        <v>829</v>
      </c>
      <c r="I16" s="64"/>
      <c r="J16" s="67">
        <f t="shared" si="4"/>
        <v>0</v>
      </c>
      <c r="K16" s="66"/>
      <c r="L16" s="69">
        <f t="shared" si="5"/>
        <v>0</v>
      </c>
      <c r="M16" s="152" t="s">
        <v>829</v>
      </c>
      <c r="N16" s="69"/>
      <c r="O16" s="67">
        <f t="shared" si="0"/>
        <v>0</v>
      </c>
      <c r="P16" s="69"/>
      <c r="Q16" s="69">
        <f t="shared" si="1"/>
        <v>0</v>
      </c>
      <c r="R16" s="152" t="s">
        <v>829</v>
      </c>
      <c r="S16" s="69"/>
      <c r="T16" s="67">
        <f t="shared" si="2"/>
        <v>0</v>
      </c>
      <c r="U16" s="69"/>
      <c r="V16" s="69">
        <f t="shared" si="3"/>
        <v>0</v>
      </c>
    </row>
    <row r="17" spans="1:22" ht="18" customHeight="1">
      <c r="A17" s="152" t="s">
        <v>830</v>
      </c>
      <c r="B17" s="64">
        <v>1000</v>
      </c>
      <c r="C17" s="65">
        <v>8.377</v>
      </c>
      <c r="D17" s="66"/>
      <c r="E17" s="67">
        <f t="shared" si="6"/>
        <v>0</v>
      </c>
      <c r="F17" s="68"/>
      <c r="G17" s="69">
        <f t="shared" si="7"/>
        <v>0</v>
      </c>
      <c r="H17" s="152" t="s">
        <v>830</v>
      </c>
      <c r="I17" s="64"/>
      <c r="J17" s="67">
        <f t="shared" si="4"/>
        <v>0</v>
      </c>
      <c r="K17" s="66"/>
      <c r="L17" s="69">
        <f t="shared" si="5"/>
        <v>0</v>
      </c>
      <c r="M17" s="152" t="s">
        <v>830</v>
      </c>
      <c r="N17" s="69"/>
      <c r="O17" s="67">
        <f t="shared" si="0"/>
        <v>0</v>
      </c>
      <c r="P17" s="69"/>
      <c r="Q17" s="69">
        <f t="shared" si="1"/>
        <v>0</v>
      </c>
      <c r="R17" s="152" t="s">
        <v>830</v>
      </c>
      <c r="S17" s="69"/>
      <c r="T17" s="67">
        <f t="shared" si="2"/>
        <v>0</v>
      </c>
      <c r="U17" s="69"/>
      <c r="V17" s="69">
        <f t="shared" si="3"/>
        <v>0</v>
      </c>
    </row>
    <row r="18" spans="1:22" ht="18" customHeight="1">
      <c r="A18" s="152" t="s">
        <v>831</v>
      </c>
      <c r="B18" s="64">
        <v>1000</v>
      </c>
      <c r="C18" s="65">
        <v>10.976</v>
      </c>
      <c r="D18" s="66"/>
      <c r="E18" s="67">
        <f t="shared" si="6"/>
        <v>0</v>
      </c>
      <c r="F18" s="68"/>
      <c r="G18" s="69">
        <f t="shared" si="7"/>
        <v>0</v>
      </c>
      <c r="H18" s="152" t="s">
        <v>831</v>
      </c>
      <c r="I18" s="64"/>
      <c r="J18" s="67">
        <f t="shared" si="4"/>
        <v>0</v>
      </c>
      <c r="K18" s="66"/>
      <c r="L18" s="69">
        <f t="shared" si="5"/>
        <v>0</v>
      </c>
      <c r="M18" s="152" t="s">
        <v>831</v>
      </c>
      <c r="N18" s="69"/>
      <c r="O18" s="67">
        <f t="shared" si="0"/>
        <v>0</v>
      </c>
      <c r="P18" s="69"/>
      <c r="Q18" s="69">
        <f t="shared" si="1"/>
        <v>0</v>
      </c>
      <c r="R18" s="152" t="s">
        <v>831</v>
      </c>
      <c r="S18" s="69"/>
      <c r="T18" s="67">
        <f t="shared" si="2"/>
        <v>0</v>
      </c>
      <c r="U18" s="69"/>
      <c r="V18" s="69">
        <f t="shared" si="3"/>
        <v>0</v>
      </c>
    </row>
    <row r="19" spans="1:22" ht="18" customHeight="1">
      <c r="A19" s="152" t="s">
        <v>832</v>
      </c>
      <c r="B19" s="64">
        <v>1000</v>
      </c>
      <c r="C19" s="65">
        <v>13.976</v>
      </c>
      <c r="D19" s="66"/>
      <c r="E19" s="67">
        <f t="shared" si="6"/>
        <v>0</v>
      </c>
      <c r="F19" s="68"/>
      <c r="G19" s="69">
        <f t="shared" si="7"/>
        <v>0</v>
      </c>
      <c r="H19" s="152" t="s">
        <v>832</v>
      </c>
      <c r="I19" s="64"/>
      <c r="J19" s="67">
        <f t="shared" si="4"/>
        <v>0</v>
      </c>
      <c r="K19" s="66"/>
      <c r="L19" s="69">
        <f t="shared" si="5"/>
        <v>0</v>
      </c>
      <c r="M19" s="152" t="s">
        <v>832</v>
      </c>
      <c r="N19" s="69"/>
      <c r="O19" s="67">
        <f t="shared" si="0"/>
        <v>0</v>
      </c>
      <c r="P19" s="69"/>
      <c r="Q19" s="69">
        <f t="shared" si="1"/>
        <v>0</v>
      </c>
      <c r="R19" s="152" t="s">
        <v>832</v>
      </c>
      <c r="S19" s="69"/>
      <c r="T19" s="67">
        <f t="shared" si="2"/>
        <v>0</v>
      </c>
      <c r="U19" s="69"/>
      <c r="V19" s="69">
        <f t="shared" si="3"/>
        <v>0</v>
      </c>
    </row>
    <row r="20" spans="1:22" ht="18" customHeight="1">
      <c r="A20" s="152" t="s">
        <v>833</v>
      </c>
      <c r="B20" s="64">
        <v>1000</v>
      </c>
      <c r="C20" s="65">
        <v>16.361</v>
      </c>
      <c r="D20" s="66"/>
      <c r="E20" s="67">
        <f t="shared" si="6"/>
        <v>0</v>
      </c>
      <c r="F20" s="68"/>
      <c r="G20" s="69">
        <f t="shared" si="7"/>
        <v>0</v>
      </c>
      <c r="H20" s="152" t="s">
        <v>833</v>
      </c>
      <c r="I20" s="64"/>
      <c r="J20" s="67">
        <f t="shared" si="4"/>
        <v>0</v>
      </c>
      <c r="K20" s="66"/>
      <c r="L20" s="69">
        <f t="shared" si="5"/>
        <v>0</v>
      </c>
      <c r="M20" s="152" t="s">
        <v>833</v>
      </c>
      <c r="N20" s="69"/>
      <c r="O20" s="67">
        <f t="shared" si="0"/>
        <v>0</v>
      </c>
      <c r="P20" s="69"/>
      <c r="Q20" s="69">
        <f t="shared" si="1"/>
        <v>0</v>
      </c>
      <c r="R20" s="152" t="s">
        <v>833</v>
      </c>
      <c r="S20" s="69"/>
      <c r="T20" s="67">
        <f t="shared" si="2"/>
        <v>0</v>
      </c>
      <c r="U20" s="69"/>
      <c r="V20" s="69">
        <f t="shared" si="3"/>
        <v>0</v>
      </c>
    </row>
    <row r="21" spans="1:22" ht="18" customHeight="1">
      <c r="A21" s="152" t="s">
        <v>834</v>
      </c>
      <c r="B21" s="64">
        <v>1000</v>
      </c>
      <c r="C21" s="65">
        <v>17.47</v>
      </c>
      <c r="D21" s="66"/>
      <c r="E21" s="67">
        <f t="shared" si="6"/>
        <v>0</v>
      </c>
      <c r="F21" s="68"/>
      <c r="G21" s="69">
        <f t="shared" si="7"/>
        <v>0</v>
      </c>
      <c r="H21" s="152" t="s">
        <v>834</v>
      </c>
      <c r="I21" s="64"/>
      <c r="J21" s="67">
        <f t="shared" si="4"/>
        <v>0</v>
      </c>
      <c r="K21" s="66"/>
      <c r="L21" s="69">
        <f t="shared" si="5"/>
        <v>0</v>
      </c>
      <c r="M21" s="152" t="s">
        <v>834</v>
      </c>
      <c r="N21" s="69"/>
      <c r="O21" s="67">
        <f t="shared" si="0"/>
        <v>0</v>
      </c>
      <c r="P21" s="69"/>
      <c r="Q21" s="69">
        <f t="shared" si="1"/>
        <v>0</v>
      </c>
      <c r="R21" s="152" t="s">
        <v>834</v>
      </c>
      <c r="S21" s="69"/>
      <c r="T21" s="67">
        <f t="shared" si="2"/>
        <v>0</v>
      </c>
      <c r="U21" s="69"/>
      <c r="V21" s="69">
        <f t="shared" si="3"/>
        <v>0</v>
      </c>
    </row>
    <row r="22" spans="1:22" ht="18" customHeight="1">
      <c r="A22" s="152" t="s">
        <v>835</v>
      </c>
      <c r="B22" s="64">
        <v>1000</v>
      </c>
      <c r="C22" s="65">
        <v>31.058</v>
      </c>
      <c r="D22" s="66"/>
      <c r="E22" s="67">
        <f t="shared" si="6"/>
        <v>0</v>
      </c>
      <c r="F22" s="68"/>
      <c r="G22" s="69">
        <f t="shared" si="7"/>
        <v>0</v>
      </c>
      <c r="H22" s="152" t="s">
        <v>835</v>
      </c>
      <c r="I22" s="64"/>
      <c r="J22" s="67">
        <f t="shared" si="4"/>
        <v>0</v>
      </c>
      <c r="K22" s="66"/>
      <c r="L22" s="69">
        <f t="shared" si="5"/>
        <v>0</v>
      </c>
      <c r="M22" s="152" t="s">
        <v>835</v>
      </c>
      <c r="N22" s="69"/>
      <c r="O22" s="67">
        <f t="shared" si="0"/>
        <v>0</v>
      </c>
      <c r="P22" s="69"/>
      <c r="Q22" s="69">
        <f t="shared" si="1"/>
        <v>0</v>
      </c>
      <c r="R22" s="152" t="s">
        <v>835</v>
      </c>
      <c r="S22" s="69"/>
      <c r="T22" s="67">
        <f t="shared" si="2"/>
        <v>0</v>
      </c>
      <c r="U22" s="69"/>
      <c r="V22" s="69">
        <f t="shared" si="3"/>
        <v>0</v>
      </c>
    </row>
    <row r="23" spans="1:22" ht="18" customHeight="1">
      <c r="A23" s="152" t="s">
        <v>836</v>
      </c>
      <c r="B23" s="64">
        <v>1000</v>
      </c>
      <c r="C23" s="65">
        <v>39.438</v>
      </c>
      <c r="D23" s="66"/>
      <c r="E23" s="67">
        <f t="shared" si="6"/>
        <v>0</v>
      </c>
      <c r="F23" s="68"/>
      <c r="G23" s="69">
        <f t="shared" si="7"/>
        <v>0</v>
      </c>
      <c r="H23" s="152" t="s">
        <v>836</v>
      </c>
      <c r="I23" s="64"/>
      <c r="J23" s="67">
        <f t="shared" si="4"/>
        <v>0</v>
      </c>
      <c r="K23" s="66"/>
      <c r="L23" s="69">
        <f t="shared" si="5"/>
        <v>0</v>
      </c>
      <c r="M23" s="152" t="s">
        <v>836</v>
      </c>
      <c r="N23" s="69"/>
      <c r="O23" s="67">
        <f t="shared" si="0"/>
        <v>0</v>
      </c>
      <c r="P23" s="69"/>
      <c r="Q23" s="69">
        <f t="shared" si="1"/>
        <v>0</v>
      </c>
      <c r="R23" s="152" t="s">
        <v>836</v>
      </c>
      <c r="S23" s="69"/>
      <c r="T23" s="67">
        <f t="shared" si="2"/>
        <v>0</v>
      </c>
      <c r="U23" s="69"/>
      <c r="V23" s="69">
        <f t="shared" si="3"/>
        <v>0</v>
      </c>
    </row>
    <row r="24" spans="1:22" ht="18" customHeight="1">
      <c r="A24" s="151" t="s">
        <v>837</v>
      </c>
      <c r="B24" s="64">
        <v>1000</v>
      </c>
      <c r="C24" s="65">
        <v>50.456</v>
      </c>
      <c r="D24" s="66"/>
      <c r="E24" s="67">
        <f>B24/C24*D24</f>
        <v>0</v>
      </c>
      <c r="F24" s="68"/>
      <c r="G24" s="69">
        <f>F24/B24*C24</f>
        <v>0</v>
      </c>
      <c r="H24" s="151" t="s">
        <v>837</v>
      </c>
      <c r="I24" s="64"/>
      <c r="J24" s="67">
        <f>B24/C24*I24/1.08</f>
        <v>0</v>
      </c>
      <c r="K24" s="66"/>
      <c r="L24" s="69">
        <f>K24/B24*C24*1.08</f>
        <v>0</v>
      </c>
      <c r="M24" s="151" t="s">
        <v>837</v>
      </c>
      <c r="N24" s="69"/>
      <c r="O24" s="67">
        <f t="shared" si="0"/>
        <v>0</v>
      </c>
      <c r="P24" s="69"/>
      <c r="Q24" s="69">
        <f t="shared" si="1"/>
        <v>0</v>
      </c>
      <c r="R24" s="151" t="s">
        <v>837</v>
      </c>
      <c r="S24" s="69"/>
      <c r="T24" s="67">
        <f t="shared" si="2"/>
        <v>0</v>
      </c>
      <c r="U24" s="69"/>
      <c r="V24" s="69">
        <f t="shared" si="3"/>
        <v>0</v>
      </c>
    </row>
    <row r="25" spans="1:22" ht="18" customHeight="1">
      <c r="A25" s="151" t="s">
        <v>843</v>
      </c>
      <c r="B25" s="64">
        <v>1000</v>
      </c>
      <c r="C25" s="65">
        <v>75.303</v>
      </c>
      <c r="D25" s="66"/>
      <c r="E25" s="67">
        <f>B25/C25*D25</f>
        <v>0</v>
      </c>
      <c r="F25" s="68"/>
      <c r="G25" s="69">
        <f>F25/B25*C25</f>
        <v>0</v>
      </c>
      <c r="H25" s="151" t="s">
        <v>843</v>
      </c>
      <c r="I25" s="64"/>
      <c r="J25" s="67">
        <f>B25/C25*I25/1.08</f>
        <v>0</v>
      </c>
      <c r="K25" s="66"/>
      <c r="L25" s="69">
        <f>K25/B25*C25*1.08</f>
        <v>0</v>
      </c>
      <c r="M25" s="151" t="s">
        <v>843</v>
      </c>
      <c r="N25" s="69"/>
      <c r="O25" s="67">
        <f t="shared" si="0"/>
        <v>0</v>
      </c>
      <c r="P25" s="69"/>
      <c r="Q25" s="69">
        <f t="shared" si="1"/>
        <v>0</v>
      </c>
      <c r="R25" s="151" t="s">
        <v>843</v>
      </c>
      <c r="S25" s="69"/>
      <c r="T25" s="67">
        <f t="shared" si="2"/>
        <v>0</v>
      </c>
      <c r="U25" s="69"/>
      <c r="V25" s="69">
        <f t="shared" si="3"/>
        <v>0</v>
      </c>
    </row>
    <row r="26" spans="1:22" ht="18" customHeight="1">
      <c r="A26" s="151" t="s">
        <v>844</v>
      </c>
      <c r="B26" s="64">
        <v>1000</v>
      </c>
      <c r="C26" s="65">
        <v>87.35</v>
      </c>
      <c r="D26" s="66"/>
      <c r="E26" s="67">
        <f>B26/C26*D26</f>
        <v>0</v>
      </c>
      <c r="F26" s="68"/>
      <c r="G26" s="69">
        <f>F26/B26*C26</f>
        <v>0</v>
      </c>
      <c r="H26" s="151" t="s">
        <v>844</v>
      </c>
      <c r="I26" s="64"/>
      <c r="J26" s="67">
        <f>B26/C26*I26/1.08</f>
        <v>0</v>
      </c>
      <c r="K26" s="66"/>
      <c r="L26" s="69">
        <f>K26/B26*C26*1.08</f>
        <v>0</v>
      </c>
      <c r="M26" s="151" t="s">
        <v>844</v>
      </c>
      <c r="N26" s="69"/>
      <c r="O26" s="67">
        <f t="shared" si="0"/>
        <v>0</v>
      </c>
      <c r="P26" s="69"/>
      <c r="Q26" s="69">
        <f t="shared" si="1"/>
        <v>0</v>
      </c>
      <c r="R26" s="151" t="s">
        <v>844</v>
      </c>
      <c r="S26" s="69"/>
      <c r="T26" s="67">
        <f t="shared" si="2"/>
        <v>0</v>
      </c>
      <c r="U26" s="69"/>
      <c r="V26" s="69">
        <f t="shared" si="3"/>
        <v>0</v>
      </c>
    </row>
    <row r="27" spans="1:22" ht="18" customHeight="1">
      <c r="A27" s="151" t="s">
        <v>845</v>
      </c>
      <c r="B27" s="64">
        <v>1000</v>
      </c>
      <c r="C27" s="65">
        <v>132.513</v>
      </c>
      <c r="D27" s="66"/>
      <c r="E27" s="67">
        <f>B27/C27*D27</f>
        <v>0</v>
      </c>
      <c r="F27" s="68"/>
      <c r="G27" s="69">
        <f>F27/B27*C27</f>
        <v>0</v>
      </c>
      <c r="H27" s="151" t="s">
        <v>845</v>
      </c>
      <c r="I27" s="64"/>
      <c r="J27" s="67">
        <f>B27/C27*I27/1.08</f>
        <v>0</v>
      </c>
      <c r="K27" s="66"/>
      <c r="L27" s="69">
        <f>K27/B27*C27*1.08</f>
        <v>0</v>
      </c>
      <c r="M27" s="151" t="s">
        <v>845</v>
      </c>
      <c r="N27" s="69"/>
      <c r="O27" s="67">
        <f t="shared" si="0"/>
        <v>0</v>
      </c>
      <c r="P27" s="69"/>
      <c r="Q27" s="69">
        <f t="shared" si="1"/>
        <v>0</v>
      </c>
      <c r="R27" s="151" t="s">
        <v>845</v>
      </c>
      <c r="S27" s="69"/>
      <c r="T27" s="67">
        <f t="shared" si="2"/>
        <v>0</v>
      </c>
      <c r="U27" s="69"/>
      <c r="V27" s="69">
        <f t="shared" si="3"/>
        <v>0</v>
      </c>
    </row>
    <row r="28" spans="1:22" ht="18" customHeight="1">
      <c r="A28" s="151" t="s">
        <v>846</v>
      </c>
      <c r="B28" s="64">
        <v>1000</v>
      </c>
      <c r="C28" s="65">
        <v>175.088</v>
      </c>
      <c r="D28" s="66"/>
      <c r="E28" s="67">
        <f>B28/C28*D28</f>
        <v>0</v>
      </c>
      <c r="F28" s="68"/>
      <c r="G28" s="69">
        <f>F28/B28*C28</f>
        <v>0</v>
      </c>
      <c r="H28" s="151" t="s">
        <v>846</v>
      </c>
      <c r="I28" s="64"/>
      <c r="J28" s="67">
        <f>B28/C28*I28/1.08</f>
        <v>0</v>
      </c>
      <c r="K28" s="66"/>
      <c r="L28" s="69">
        <f>K28/B28*C28*1.08</f>
        <v>0</v>
      </c>
      <c r="M28" s="151" t="s">
        <v>846</v>
      </c>
      <c r="N28" s="69"/>
      <c r="O28" s="67">
        <f t="shared" si="0"/>
        <v>0</v>
      </c>
      <c r="P28" s="69"/>
      <c r="Q28" s="69">
        <f t="shared" si="1"/>
        <v>0</v>
      </c>
      <c r="R28" s="151" t="s">
        <v>846</v>
      </c>
      <c r="S28" s="69"/>
      <c r="T28" s="67">
        <f t="shared" si="2"/>
        <v>0</v>
      </c>
      <c r="U28" s="69"/>
      <c r="V28" s="69">
        <f t="shared" si="3"/>
        <v>0</v>
      </c>
    </row>
    <row r="29" spans="1:22" ht="18" customHeight="1">
      <c r="A29" s="151" t="s">
        <v>847</v>
      </c>
      <c r="B29" s="64">
        <v>1000</v>
      </c>
      <c r="C29" s="65">
        <v>283.956</v>
      </c>
      <c r="D29" s="66"/>
      <c r="E29" s="67">
        <f t="shared" si="6"/>
        <v>0</v>
      </c>
      <c r="F29" s="68"/>
      <c r="G29" s="69">
        <f t="shared" si="7"/>
        <v>0</v>
      </c>
      <c r="H29" s="151" t="s">
        <v>847</v>
      </c>
      <c r="I29" s="64"/>
      <c r="J29" s="67">
        <f t="shared" si="4"/>
        <v>0</v>
      </c>
      <c r="K29" s="66"/>
      <c r="L29" s="69">
        <f t="shared" si="5"/>
        <v>0</v>
      </c>
      <c r="M29" s="151" t="s">
        <v>847</v>
      </c>
      <c r="N29" s="69"/>
      <c r="O29" s="67">
        <f t="shared" si="0"/>
        <v>0</v>
      </c>
      <c r="P29" s="69"/>
      <c r="Q29" s="69">
        <f t="shared" si="1"/>
        <v>0</v>
      </c>
      <c r="R29" s="151" t="s">
        <v>847</v>
      </c>
      <c r="S29" s="69"/>
      <c r="T29" s="67">
        <f t="shared" si="2"/>
        <v>0</v>
      </c>
      <c r="U29" s="69"/>
      <c r="V29" s="69">
        <f t="shared" si="3"/>
        <v>0</v>
      </c>
    </row>
    <row r="30" spans="1:18" ht="18" customHeight="1">
      <c r="A30" s="54" t="s">
        <v>838</v>
      </c>
      <c r="B30" s="52"/>
      <c r="C30" s="53"/>
      <c r="D30" s="51"/>
      <c r="E30" s="7"/>
      <c r="F30" s="5"/>
      <c r="G30" s="8"/>
      <c r="H30" s="154" t="s">
        <v>735</v>
      </c>
      <c r="M30" s="154" t="s">
        <v>852</v>
      </c>
      <c r="R30" s="154" t="s">
        <v>851</v>
      </c>
    </row>
    <row r="31" spans="1:22" ht="18" customHeight="1">
      <c r="A31" s="152" t="s">
        <v>839</v>
      </c>
      <c r="B31" s="64">
        <v>1000</v>
      </c>
      <c r="C31" s="65">
        <v>0.009</v>
      </c>
      <c r="D31" s="66"/>
      <c r="E31" s="67">
        <f>B31/C31*D31</f>
        <v>0</v>
      </c>
      <c r="F31" s="68"/>
      <c r="G31" s="69">
        <f>F31/B31*C31</f>
        <v>0</v>
      </c>
      <c r="H31" s="152" t="s">
        <v>839</v>
      </c>
      <c r="I31" s="71"/>
      <c r="J31" s="67">
        <f>B31/C31*I31/1.08</f>
        <v>0</v>
      </c>
      <c r="K31" s="71"/>
      <c r="L31" s="69">
        <f>K31/B31*C31*1.08</f>
        <v>0</v>
      </c>
      <c r="M31" s="152" t="s">
        <v>839</v>
      </c>
      <c r="N31" s="69"/>
      <c r="O31" s="67">
        <f>B31/C31*N31/0.97</f>
        <v>0</v>
      </c>
      <c r="P31" s="69"/>
      <c r="Q31" s="69">
        <f>P31/B31*C31*0.97</f>
        <v>0</v>
      </c>
      <c r="R31" s="152" t="s">
        <v>839</v>
      </c>
      <c r="S31" s="67"/>
      <c r="T31" s="67">
        <f>B31/C31*S31/0.356</f>
        <v>0</v>
      </c>
      <c r="U31" s="69"/>
      <c r="V31" s="69">
        <f>U31/B31*C31*0.356</f>
        <v>0</v>
      </c>
    </row>
    <row r="32" spans="1:22" ht="18" customHeight="1">
      <c r="A32" s="152" t="s">
        <v>840</v>
      </c>
      <c r="B32" s="64">
        <v>1000</v>
      </c>
      <c r="C32" s="65">
        <v>0.012</v>
      </c>
      <c r="D32" s="66"/>
      <c r="E32" s="67">
        <f>B32/C32*D32</f>
        <v>0</v>
      </c>
      <c r="F32" s="68"/>
      <c r="G32" s="69">
        <f>F32/B32*C32</f>
        <v>0</v>
      </c>
      <c r="H32" s="152" t="s">
        <v>840</v>
      </c>
      <c r="I32" s="71"/>
      <c r="J32" s="67">
        <f>B32/C32*I32/1.08</f>
        <v>0</v>
      </c>
      <c r="K32" s="71"/>
      <c r="L32" s="69">
        <f>K32/B32*C32*1.08</f>
        <v>0</v>
      </c>
      <c r="M32" s="152" t="s">
        <v>840</v>
      </c>
      <c r="N32" s="69"/>
      <c r="O32" s="67">
        <f aca="true" t="shared" si="8" ref="O32:O55">B32/C32*N32/0.97</f>
        <v>0</v>
      </c>
      <c r="P32" s="69"/>
      <c r="Q32" s="69">
        <f aca="true" t="shared" si="9" ref="Q32:Q55">P32/B32*C32*0.97</f>
        <v>0</v>
      </c>
      <c r="R32" s="152" t="s">
        <v>840</v>
      </c>
      <c r="S32" s="69"/>
      <c r="T32" s="67">
        <f aca="true" t="shared" si="10" ref="T32:T55">B32/C32*S32/0.356</f>
        <v>0</v>
      </c>
      <c r="U32" s="69"/>
      <c r="V32" s="69">
        <f aca="true" t="shared" si="11" ref="V32:V55">U32/B32*C32*0.356</f>
        <v>0</v>
      </c>
    </row>
    <row r="33" spans="1:22" ht="18" customHeight="1">
      <c r="A33" s="152" t="s">
        <v>841</v>
      </c>
      <c r="B33" s="64">
        <v>1000</v>
      </c>
      <c r="C33" s="65">
        <v>0.013</v>
      </c>
      <c r="D33" s="66"/>
      <c r="E33" s="67">
        <f>B33/C33*D33</f>
        <v>0</v>
      </c>
      <c r="F33" s="68"/>
      <c r="G33" s="69">
        <f>F33/B33*C33</f>
        <v>0</v>
      </c>
      <c r="H33" s="152" t="s">
        <v>841</v>
      </c>
      <c r="I33" s="71"/>
      <c r="J33" s="67">
        <f>B33/C33*I33/1.08</f>
        <v>0</v>
      </c>
      <c r="K33" s="71"/>
      <c r="L33" s="69">
        <f>K33/B33*C33*1.08</f>
        <v>0</v>
      </c>
      <c r="M33" s="152" t="s">
        <v>841</v>
      </c>
      <c r="N33" s="69"/>
      <c r="O33" s="67">
        <f t="shared" si="8"/>
        <v>0</v>
      </c>
      <c r="P33" s="69"/>
      <c r="Q33" s="69">
        <f t="shared" si="9"/>
        <v>0</v>
      </c>
      <c r="R33" s="152" t="s">
        <v>841</v>
      </c>
      <c r="S33" s="69"/>
      <c r="T33" s="67">
        <f t="shared" si="10"/>
        <v>0</v>
      </c>
      <c r="U33" s="69"/>
      <c r="V33" s="69">
        <f t="shared" si="11"/>
        <v>0</v>
      </c>
    </row>
    <row r="34" spans="1:22" ht="18" customHeight="1">
      <c r="A34" s="152" t="s">
        <v>820</v>
      </c>
      <c r="B34" s="64">
        <v>1000</v>
      </c>
      <c r="C34" s="65">
        <v>0.017</v>
      </c>
      <c r="D34" s="66"/>
      <c r="E34" s="67">
        <f>B34/C34*D34</f>
        <v>0</v>
      </c>
      <c r="F34" s="68"/>
      <c r="G34" s="69">
        <f>F34/B34*C34</f>
        <v>0</v>
      </c>
      <c r="H34" s="152" t="s">
        <v>820</v>
      </c>
      <c r="I34" s="71"/>
      <c r="J34" s="67">
        <f t="shared" si="4"/>
        <v>0</v>
      </c>
      <c r="K34" s="71"/>
      <c r="L34" s="69">
        <f t="shared" si="5"/>
        <v>0</v>
      </c>
      <c r="M34" s="152" t="s">
        <v>820</v>
      </c>
      <c r="N34" s="69"/>
      <c r="O34" s="67">
        <f t="shared" si="8"/>
        <v>0</v>
      </c>
      <c r="P34" s="69"/>
      <c r="Q34" s="69">
        <f t="shared" si="9"/>
        <v>0</v>
      </c>
      <c r="R34" s="152" t="s">
        <v>820</v>
      </c>
      <c r="S34" s="69"/>
      <c r="T34" s="67">
        <f t="shared" si="10"/>
        <v>0</v>
      </c>
      <c r="U34" s="69"/>
      <c r="V34" s="69">
        <f t="shared" si="11"/>
        <v>0</v>
      </c>
    </row>
    <row r="35" spans="1:22" ht="18" customHeight="1">
      <c r="A35" s="152" t="s">
        <v>821</v>
      </c>
      <c r="B35" s="64">
        <v>1000</v>
      </c>
      <c r="C35" s="65">
        <v>0.027</v>
      </c>
      <c r="D35" s="66"/>
      <c r="E35" s="67">
        <f>B35/C35*D35</f>
        <v>0</v>
      </c>
      <c r="F35" s="68"/>
      <c r="G35" s="69">
        <f>F35/B35*C35</f>
        <v>0</v>
      </c>
      <c r="H35" s="152" t="s">
        <v>821</v>
      </c>
      <c r="I35" s="71"/>
      <c r="J35" s="67">
        <f t="shared" si="4"/>
        <v>0</v>
      </c>
      <c r="K35" s="71"/>
      <c r="L35" s="69">
        <f t="shared" si="5"/>
        <v>0</v>
      </c>
      <c r="M35" s="152" t="s">
        <v>821</v>
      </c>
      <c r="N35" s="69"/>
      <c r="O35" s="67">
        <f t="shared" si="8"/>
        <v>0</v>
      </c>
      <c r="P35" s="69"/>
      <c r="Q35" s="69">
        <f t="shared" si="9"/>
        <v>0</v>
      </c>
      <c r="R35" s="152" t="s">
        <v>821</v>
      </c>
      <c r="S35" s="69"/>
      <c r="T35" s="67">
        <f t="shared" si="10"/>
        <v>0</v>
      </c>
      <c r="U35" s="69"/>
      <c r="V35" s="69">
        <f t="shared" si="11"/>
        <v>0</v>
      </c>
    </row>
    <row r="36" spans="1:22" ht="18" customHeight="1">
      <c r="A36" s="152" t="s">
        <v>822</v>
      </c>
      <c r="B36" s="64">
        <v>1000</v>
      </c>
      <c r="C36" s="65">
        <v>0.051</v>
      </c>
      <c r="D36" s="66"/>
      <c r="E36" s="67">
        <f aca="true" t="shared" si="12" ref="E36:E55">B36/C36*D36</f>
        <v>0</v>
      </c>
      <c r="F36" s="68"/>
      <c r="G36" s="69">
        <f aca="true" t="shared" si="13" ref="G36:G55">F36/B36*C36</f>
        <v>0</v>
      </c>
      <c r="H36" s="152" t="s">
        <v>822</v>
      </c>
      <c r="I36" s="71"/>
      <c r="J36" s="67">
        <f t="shared" si="4"/>
        <v>0</v>
      </c>
      <c r="K36" s="71"/>
      <c r="L36" s="69">
        <f t="shared" si="5"/>
        <v>0</v>
      </c>
      <c r="M36" s="152" t="s">
        <v>822</v>
      </c>
      <c r="N36" s="69"/>
      <c r="O36" s="67">
        <f t="shared" si="8"/>
        <v>0</v>
      </c>
      <c r="P36" s="69"/>
      <c r="Q36" s="69">
        <f t="shared" si="9"/>
        <v>0</v>
      </c>
      <c r="R36" s="152" t="s">
        <v>822</v>
      </c>
      <c r="S36" s="69"/>
      <c r="T36" s="67">
        <f t="shared" si="10"/>
        <v>0</v>
      </c>
      <c r="U36" s="69"/>
      <c r="V36" s="69">
        <f t="shared" si="11"/>
        <v>0</v>
      </c>
    </row>
    <row r="37" spans="1:22" ht="18" customHeight="1">
      <c r="A37" s="152" t="s">
        <v>823</v>
      </c>
      <c r="B37" s="64">
        <v>1000</v>
      </c>
      <c r="C37" s="65">
        <v>0.075</v>
      </c>
      <c r="D37" s="66"/>
      <c r="E37" s="67">
        <f t="shared" si="12"/>
        <v>0</v>
      </c>
      <c r="F37" s="68"/>
      <c r="G37" s="69">
        <f t="shared" si="13"/>
        <v>0</v>
      </c>
      <c r="H37" s="152" t="s">
        <v>823</v>
      </c>
      <c r="I37" s="71"/>
      <c r="J37" s="67">
        <f t="shared" si="4"/>
        <v>0</v>
      </c>
      <c r="K37" s="71"/>
      <c r="L37" s="69">
        <f t="shared" si="5"/>
        <v>0</v>
      </c>
      <c r="M37" s="152" t="s">
        <v>823</v>
      </c>
      <c r="N37" s="69"/>
      <c r="O37" s="67">
        <f t="shared" si="8"/>
        <v>0</v>
      </c>
      <c r="P37" s="69"/>
      <c r="Q37" s="69">
        <f t="shared" si="9"/>
        <v>0</v>
      </c>
      <c r="R37" s="152" t="s">
        <v>823</v>
      </c>
      <c r="S37" s="69"/>
      <c r="T37" s="67">
        <f t="shared" si="10"/>
        <v>0</v>
      </c>
      <c r="U37" s="69"/>
      <c r="V37" s="69">
        <f t="shared" si="11"/>
        <v>0</v>
      </c>
    </row>
    <row r="38" spans="1:22" ht="18" customHeight="1">
      <c r="A38" s="152" t="s">
        <v>842</v>
      </c>
      <c r="B38" s="64">
        <v>1000</v>
      </c>
      <c r="C38" s="65">
        <v>0.104</v>
      </c>
      <c r="D38" s="66"/>
      <c r="E38" s="67">
        <f>B38/C38*D38</f>
        <v>0</v>
      </c>
      <c r="F38" s="68"/>
      <c r="G38" s="69">
        <f>F38/B38*C38</f>
        <v>0</v>
      </c>
      <c r="H38" s="152" t="s">
        <v>842</v>
      </c>
      <c r="I38" s="71"/>
      <c r="J38" s="67">
        <f>B38/C38*I38/1.08</f>
        <v>0</v>
      </c>
      <c r="K38" s="71"/>
      <c r="L38" s="69">
        <f>K38/B38*C38*1.08</f>
        <v>0</v>
      </c>
      <c r="M38" s="152" t="s">
        <v>842</v>
      </c>
      <c r="N38" s="69"/>
      <c r="O38" s="67">
        <f t="shared" si="8"/>
        <v>0</v>
      </c>
      <c r="P38" s="69"/>
      <c r="Q38" s="69">
        <f t="shared" si="9"/>
        <v>0</v>
      </c>
      <c r="R38" s="152" t="s">
        <v>842</v>
      </c>
      <c r="S38" s="69"/>
      <c r="T38" s="67">
        <f t="shared" si="10"/>
        <v>0</v>
      </c>
      <c r="U38" s="69"/>
      <c r="V38" s="69">
        <f t="shared" si="11"/>
        <v>0</v>
      </c>
    </row>
    <row r="39" spans="1:22" ht="18" customHeight="1">
      <c r="A39" s="152" t="s">
        <v>824</v>
      </c>
      <c r="B39" s="64">
        <v>1000</v>
      </c>
      <c r="C39" s="65">
        <v>0.135</v>
      </c>
      <c r="D39" s="66"/>
      <c r="E39" s="67">
        <f t="shared" si="12"/>
        <v>0</v>
      </c>
      <c r="F39" s="68"/>
      <c r="G39" s="69">
        <f t="shared" si="13"/>
        <v>0</v>
      </c>
      <c r="H39" s="152" t="s">
        <v>824</v>
      </c>
      <c r="I39" s="71"/>
      <c r="J39" s="67">
        <f t="shared" si="4"/>
        <v>0</v>
      </c>
      <c r="K39" s="71"/>
      <c r="L39" s="69">
        <f t="shared" si="5"/>
        <v>0</v>
      </c>
      <c r="M39" s="152" t="s">
        <v>824</v>
      </c>
      <c r="N39" s="69"/>
      <c r="O39" s="67">
        <f t="shared" si="8"/>
        <v>0</v>
      </c>
      <c r="P39" s="69"/>
      <c r="Q39" s="69">
        <f t="shared" si="9"/>
        <v>0</v>
      </c>
      <c r="R39" s="152" t="s">
        <v>824</v>
      </c>
      <c r="S39" s="69"/>
      <c r="T39" s="67">
        <f t="shared" si="10"/>
        <v>0</v>
      </c>
      <c r="U39" s="69"/>
      <c r="V39" s="69">
        <f t="shared" si="11"/>
        <v>0</v>
      </c>
    </row>
    <row r="40" spans="1:22" ht="18" customHeight="1">
      <c r="A40" s="152" t="s">
        <v>825</v>
      </c>
      <c r="B40" s="64">
        <v>1000</v>
      </c>
      <c r="C40" s="65">
        <v>0.31</v>
      </c>
      <c r="D40" s="66"/>
      <c r="E40" s="67">
        <f t="shared" si="12"/>
        <v>0</v>
      </c>
      <c r="F40" s="68"/>
      <c r="G40" s="69">
        <f t="shared" si="13"/>
        <v>0</v>
      </c>
      <c r="H40" s="152" t="s">
        <v>825</v>
      </c>
      <c r="I40" s="71"/>
      <c r="J40" s="67">
        <f t="shared" si="4"/>
        <v>0</v>
      </c>
      <c r="K40" s="71"/>
      <c r="L40" s="69">
        <f t="shared" si="5"/>
        <v>0</v>
      </c>
      <c r="M40" s="152" t="s">
        <v>825</v>
      </c>
      <c r="N40" s="69"/>
      <c r="O40" s="67">
        <f t="shared" si="8"/>
        <v>0</v>
      </c>
      <c r="P40" s="69"/>
      <c r="Q40" s="69">
        <f t="shared" si="9"/>
        <v>0</v>
      </c>
      <c r="R40" s="152" t="s">
        <v>825</v>
      </c>
      <c r="S40" s="69"/>
      <c r="T40" s="67">
        <f t="shared" si="10"/>
        <v>0</v>
      </c>
      <c r="U40" s="69"/>
      <c r="V40" s="69">
        <f t="shared" si="11"/>
        <v>0</v>
      </c>
    </row>
    <row r="41" spans="1:22" ht="18" customHeight="1">
      <c r="A41" s="152" t="s">
        <v>826</v>
      </c>
      <c r="B41" s="64">
        <v>1000</v>
      </c>
      <c r="C41" s="65">
        <v>0.76</v>
      </c>
      <c r="D41" s="66"/>
      <c r="E41" s="67">
        <f t="shared" si="12"/>
        <v>0</v>
      </c>
      <c r="F41" s="68"/>
      <c r="G41" s="69">
        <f t="shared" si="13"/>
        <v>0</v>
      </c>
      <c r="H41" s="152" t="s">
        <v>826</v>
      </c>
      <c r="I41" s="71"/>
      <c r="J41" s="67">
        <f t="shared" si="4"/>
        <v>0</v>
      </c>
      <c r="K41" s="71"/>
      <c r="L41" s="69">
        <f t="shared" si="5"/>
        <v>0</v>
      </c>
      <c r="M41" s="152" t="s">
        <v>826</v>
      </c>
      <c r="N41" s="69"/>
      <c r="O41" s="67">
        <f t="shared" si="8"/>
        <v>0</v>
      </c>
      <c r="P41" s="69"/>
      <c r="Q41" s="69">
        <f t="shared" si="9"/>
        <v>0</v>
      </c>
      <c r="R41" s="152" t="s">
        <v>826</v>
      </c>
      <c r="S41" s="69"/>
      <c r="T41" s="67">
        <f t="shared" si="10"/>
        <v>0</v>
      </c>
      <c r="U41" s="69"/>
      <c r="V41" s="69">
        <f t="shared" si="11"/>
        <v>0</v>
      </c>
    </row>
    <row r="42" spans="1:22" ht="18" customHeight="1">
      <c r="A42" s="152" t="s">
        <v>827</v>
      </c>
      <c r="B42" s="64">
        <v>1000</v>
      </c>
      <c r="C42" s="65">
        <v>1.42</v>
      </c>
      <c r="D42" s="66"/>
      <c r="E42" s="67">
        <f t="shared" si="12"/>
        <v>0</v>
      </c>
      <c r="F42" s="68"/>
      <c r="G42" s="69">
        <f t="shared" si="13"/>
        <v>0</v>
      </c>
      <c r="H42" s="152" t="s">
        <v>827</v>
      </c>
      <c r="I42" s="71"/>
      <c r="J42" s="67">
        <f t="shared" si="4"/>
        <v>0</v>
      </c>
      <c r="K42" s="71"/>
      <c r="L42" s="69">
        <f t="shared" si="5"/>
        <v>0</v>
      </c>
      <c r="M42" s="152" t="s">
        <v>827</v>
      </c>
      <c r="N42" s="69"/>
      <c r="O42" s="67">
        <f t="shared" si="8"/>
        <v>0</v>
      </c>
      <c r="P42" s="69"/>
      <c r="Q42" s="69">
        <f t="shared" si="9"/>
        <v>0</v>
      </c>
      <c r="R42" s="152" t="s">
        <v>827</v>
      </c>
      <c r="S42" s="69"/>
      <c r="T42" s="67">
        <f t="shared" si="10"/>
        <v>0</v>
      </c>
      <c r="U42" s="69"/>
      <c r="V42" s="69">
        <f t="shared" si="11"/>
        <v>0</v>
      </c>
    </row>
    <row r="43" spans="1:22" ht="18" customHeight="1">
      <c r="A43" s="152" t="s">
        <v>828</v>
      </c>
      <c r="B43" s="64">
        <v>1000</v>
      </c>
      <c r="C43" s="65">
        <v>2.01</v>
      </c>
      <c r="D43" s="66"/>
      <c r="E43" s="67">
        <f t="shared" si="12"/>
        <v>0</v>
      </c>
      <c r="F43" s="68"/>
      <c r="G43" s="69">
        <f t="shared" si="13"/>
        <v>0</v>
      </c>
      <c r="H43" s="152" t="s">
        <v>828</v>
      </c>
      <c r="I43" s="71"/>
      <c r="J43" s="67">
        <f t="shared" si="4"/>
        <v>0</v>
      </c>
      <c r="K43" s="71"/>
      <c r="L43" s="69">
        <f t="shared" si="5"/>
        <v>0</v>
      </c>
      <c r="M43" s="152" t="s">
        <v>828</v>
      </c>
      <c r="N43" s="69"/>
      <c r="O43" s="67">
        <f t="shared" si="8"/>
        <v>0</v>
      </c>
      <c r="P43" s="69"/>
      <c r="Q43" s="69">
        <f t="shared" si="9"/>
        <v>0</v>
      </c>
      <c r="R43" s="152" t="s">
        <v>828</v>
      </c>
      <c r="S43" s="69"/>
      <c r="T43" s="67">
        <f t="shared" si="10"/>
        <v>0</v>
      </c>
      <c r="U43" s="69"/>
      <c r="V43" s="69">
        <f t="shared" si="11"/>
        <v>0</v>
      </c>
    </row>
    <row r="44" spans="1:22" ht="18" customHeight="1">
      <c r="A44" s="152" t="s">
        <v>829</v>
      </c>
      <c r="B44" s="64">
        <v>1000</v>
      </c>
      <c r="C44" s="65">
        <v>2.683</v>
      </c>
      <c r="D44" s="66"/>
      <c r="E44" s="67">
        <f t="shared" si="12"/>
        <v>0</v>
      </c>
      <c r="F44" s="68"/>
      <c r="G44" s="69">
        <f t="shared" si="13"/>
        <v>0</v>
      </c>
      <c r="H44" s="152" t="s">
        <v>829</v>
      </c>
      <c r="I44" s="71"/>
      <c r="J44" s="67">
        <f t="shared" si="4"/>
        <v>0</v>
      </c>
      <c r="K44" s="71"/>
      <c r="L44" s="69">
        <f t="shared" si="5"/>
        <v>0</v>
      </c>
      <c r="M44" s="152" t="s">
        <v>829</v>
      </c>
      <c r="N44" s="69"/>
      <c r="O44" s="67">
        <f t="shared" si="8"/>
        <v>0</v>
      </c>
      <c r="P44" s="69"/>
      <c r="Q44" s="69">
        <f t="shared" si="9"/>
        <v>0</v>
      </c>
      <c r="R44" s="152" t="s">
        <v>829</v>
      </c>
      <c r="S44" s="69"/>
      <c r="T44" s="67">
        <f t="shared" si="10"/>
        <v>0</v>
      </c>
      <c r="U44" s="69"/>
      <c r="V44" s="69">
        <f t="shared" si="11"/>
        <v>0</v>
      </c>
    </row>
    <row r="45" spans="1:22" ht="18" customHeight="1">
      <c r="A45" s="152" t="s">
        <v>830</v>
      </c>
      <c r="B45" s="64">
        <v>1000</v>
      </c>
      <c r="C45" s="65">
        <v>5.177</v>
      </c>
      <c r="D45" s="66"/>
      <c r="E45" s="67">
        <f t="shared" si="12"/>
        <v>0</v>
      </c>
      <c r="F45" s="68"/>
      <c r="G45" s="69">
        <f t="shared" si="13"/>
        <v>0</v>
      </c>
      <c r="H45" s="152" t="s">
        <v>830</v>
      </c>
      <c r="I45" s="71"/>
      <c r="J45" s="67">
        <f t="shared" si="4"/>
        <v>0</v>
      </c>
      <c r="K45" s="71"/>
      <c r="L45" s="69">
        <f t="shared" si="5"/>
        <v>0</v>
      </c>
      <c r="M45" s="152" t="s">
        <v>830</v>
      </c>
      <c r="N45" s="69"/>
      <c r="O45" s="67">
        <f t="shared" si="8"/>
        <v>0</v>
      </c>
      <c r="P45" s="69"/>
      <c r="Q45" s="69">
        <f t="shared" si="9"/>
        <v>0</v>
      </c>
      <c r="R45" s="152" t="s">
        <v>830</v>
      </c>
      <c r="S45" s="69"/>
      <c r="T45" s="67">
        <f t="shared" si="10"/>
        <v>0</v>
      </c>
      <c r="U45" s="69"/>
      <c r="V45" s="69">
        <f t="shared" si="11"/>
        <v>0</v>
      </c>
    </row>
    <row r="46" spans="1:22" ht="18" customHeight="1">
      <c r="A46" s="152" t="s">
        <v>831</v>
      </c>
      <c r="B46" s="64">
        <v>1000</v>
      </c>
      <c r="C46" s="65">
        <v>7.37</v>
      </c>
      <c r="D46" s="66"/>
      <c r="E46" s="67">
        <f t="shared" si="12"/>
        <v>0</v>
      </c>
      <c r="F46" s="68"/>
      <c r="G46" s="69">
        <f t="shared" si="13"/>
        <v>0</v>
      </c>
      <c r="H46" s="152" t="s">
        <v>831</v>
      </c>
      <c r="I46" s="71"/>
      <c r="J46" s="67">
        <f t="shared" si="4"/>
        <v>0</v>
      </c>
      <c r="K46" s="71"/>
      <c r="L46" s="69">
        <f t="shared" si="5"/>
        <v>0</v>
      </c>
      <c r="M46" s="152" t="s">
        <v>831</v>
      </c>
      <c r="N46" s="69"/>
      <c r="O46" s="67">
        <f t="shared" si="8"/>
        <v>0</v>
      </c>
      <c r="P46" s="69"/>
      <c r="Q46" s="69">
        <f t="shared" si="9"/>
        <v>0</v>
      </c>
      <c r="R46" s="152" t="s">
        <v>831</v>
      </c>
      <c r="S46" s="69"/>
      <c r="T46" s="67">
        <f t="shared" si="10"/>
        <v>0</v>
      </c>
      <c r="U46" s="69"/>
      <c r="V46" s="69">
        <f t="shared" si="11"/>
        <v>0</v>
      </c>
    </row>
    <row r="47" spans="1:22" ht="18" customHeight="1">
      <c r="A47" s="152" t="s">
        <v>832</v>
      </c>
      <c r="B47" s="64">
        <v>1000</v>
      </c>
      <c r="C47" s="65">
        <v>9.25</v>
      </c>
      <c r="D47" s="66"/>
      <c r="E47" s="67">
        <f t="shared" si="12"/>
        <v>0</v>
      </c>
      <c r="F47" s="68"/>
      <c r="G47" s="69">
        <f t="shared" si="13"/>
        <v>0</v>
      </c>
      <c r="H47" s="152" t="s">
        <v>832</v>
      </c>
      <c r="I47" s="71"/>
      <c r="J47" s="67">
        <f t="shared" si="4"/>
        <v>0</v>
      </c>
      <c r="K47" s="71"/>
      <c r="L47" s="69">
        <f t="shared" si="5"/>
        <v>0</v>
      </c>
      <c r="M47" s="152" t="s">
        <v>832</v>
      </c>
      <c r="N47" s="69"/>
      <c r="O47" s="67">
        <f t="shared" si="8"/>
        <v>0</v>
      </c>
      <c r="P47" s="69"/>
      <c r="Q47" s="69">
        <f t="shared" si="9"/>
        <v>0</v>
      </c>
      <c r="R47" s="152" t="s">
        <v>832</v>
      </c>
      <c r="S47" s="69"/>
      <c r="T47" s="67">
        <f t="shared" si="10"/>
        <v>0</v>
      </c>
      <c r="U47" s="69"/>
      <c r="V47" s="69">
        <f t="shared" si="11"/>
        <v>0</v>
      </c>
    </row>
    <row r="48" spans="1:22" ht="18" customHeight="1">
      <c r="A48" s="152" t="s">
        <v>833</v>
      </c>
      <c r="B48" s="64">
        <v>1000</v>
      </c>
      <c r="C48" s="65">
        <v>12.43</v>
      </c>
      <c r="D48" s="66"/>
      <c r="E48" s="67">
        <f t="shared" si="12"/>
        <v>0</v>
      </c>
      <c r="F48" s="68"/>
      <c r="G48" s="69">
        <f t="shared" si="13"/>
        <v>0</v>
      </c>
      <c r="H48" s="152" t="s">
        <v>833</v>
      </c>
      <c r="I48" s="71"/>
      <c r="J48" s="67">
        <f t="shared" si="4"/>
        <v>0</v>
      </c>
      <c r="K48" s="71"/>
      <c r="L48" s="69">
        <f t="shared" si="5"/>
        <v>0</v>
      </c>
      <c r="M48" s="152" t="s">
        <v>833</v>
      </c>
      <c r="N48" s="69"/>
      <c r="O48" s="67">
        <f t="shared" si="8"/>
        <v>0</v>
      </c>
      <c r="P48" s="69"/>
      <c r="Q48" s="69">
        <f t="shared" si="9"/>
        <v>0</v>
      </c>
      <c r="R48" s="152" t="s">
        <v>833</v>
      </c>
      <c r="S48" s="69"/>
      <c r="T48" s="67">
        <f t="shared" si="10"/>
        <v>0</v>
      </c>
      <c r="U48" s="69"/>
      <c r="V48" s="69">
        <f t="shared" si="11"/>
        <v>0</v>
      </c>
    </row>
    <row r="49" spans="1:22" ht="18" customHeight="1">
      <c r="A49" s="152" t="s">
        <v>834</v>
      </c>
      <c r="B49" s="64">
        <v>1000</v>
      </c>
      <c r="C49" s="65">
        <v>14.67</v>
      </c>
      <c r="D49" s="66"/>
      <c r="E49" s="67">
        <f t="shared" si="12"/>
        <v>0</v>
      </c>
      <c r="F49" s="68"/>
      <c r="G49" s="69">
        <f t="shared" si="13"/>
        <v>0</v>
      </c>
      <c r="H49" s="152" t="s">
        <v>834</v>
      </c>
      <c r="I49" s="71"/>
      <c r="J49" s="67">
        <f t="shared" si="4"/>
        <v>0</v>
      </c>
      <c r="K49" s="71"/>
      <c r="L49" s="69">
        <f t="shared" si="5"/>
        <v>0</v>
      </c>
      <c r="M49" s="152" t="s">
        <v>834</v>
      </c>
      <c r="N49" s="69"/>
      <c r="O49" s="67">
        <f t="shared" si="8"/>
        <v>0</v>
      </c>
      <c r="P49" s="69"/>
      <c r="Q49" s="69">
        <f t="shared" si="9"/>
        <v>0</v>
      </c>
      <c r="R49" s="152" t="s">
        <v>834</v>
      </c>
      <c r="S49" s="69"/>
      <c r="T49" s="67">
        <f t="shared" si="10"/>
        <v>0</v>
      </c>
      <c r="U49" s="69"/>
      <c r="V49" s="69">
        <f t="shared" si="11"/>
        <v>0</v>
      </c>
    </row>
    <row r="50" spans="1:22" ht="18" customHeight="1">
      <c r="A50" s="152" t="s">
        <v>835</v>
      </c>
      <c r="B50" s="64">
        <v>1000</v>
      </c>
      <c r="C50" s="65">
        <v>20.84</v>
      </c>
      <c r="D50" s="66"/>
      <c r="E50" s="67">
        <f t="shared" si="12"/>
        <v>0</v>
      </c>
      <c r="F50" s="68"/>
      <c r="G50" s="69">
        <f t="shared" si="13"/>
        <v>0</v>
      </c>
      <c r="H50" s="152" t="s">
        <v>835</v>
      </c>
      <c r="I50" s="71"/>
      <c r="J50" s="67">
        <f t="shared" si="4"/>
        <v>0</v>
      </c>
      <c r="K50" s="71"/>
      <c r="L50" s="69">
        <f t="shared" si="5"/>
        <v>0</v>
      </c>
      <c r="M50" s="152" t="s">
        <v>835</v>
      </c>
      <c r="N50" s="69"/>
      <c r="O50" s="67">
        <f t="shared" si="8"/>
        <v>0</v>
      </c>
      <c r="P50" s="69"/>
      <c r="Q50" s="69">
        <f t="shared" si="9"/>
        <v>0</v>
      </c>
      <c r="R50" s="152" t="s">
        <v>835</v>
      </c>
      <c r="S50" s="69"/>
      <c r="T50" s="67">
        <f t="shared" si="10"/>
        <v>0</v>
      </c>
      <c r="U50" s="69"/>
      <c r="V50" s="69">
        <f t="shared" si="11"/>
        <v>0</v>
      </c>
    </row>
    <row r="51" spans="1:22" ht="18" customHeight="1">
      <c r="A51" s="152" t="s">
        <v>836</v>
      </c>
      <c r="B51" s="64">
        <v>1000</v>
      </c>
      <c r="C51" s="65">
        <v>25.54</v>
      </c>
      <c r="D51" s="66"/>
      <c r="E51" s="67">
        <f t="shared" si="12"/>
        <v>0</v>
      </c>
      <c r="F51" s="68"/>
      <c r="G51" s="69">
        <f t="shared" si="13"/>
        <v>0</v>
      </c>
      <c r="H51" s="152" t="s">
        <v>836</v>
      </c>
      <c r="I51" s="71"/>
      <c r="J51" s="67">
        <f t="shared" si="4"/>
        <v>0</v>
      </c>
      <c r="K51" s="71"/>
      <c r="L51" s="69">
        <f t="shared" si="5"/>
        <v>0</v>
      </c>
      <c r="M51" s="152" t="s">
        <v>836</v>
      </c>
      <c r="N51" s="69"/>
      <c r="O51" s="67">
        <f t="shared" si="8"/>
        <v>0</v>
      </c>
      <c r="P51" s="69"/>
      <c r="Q51" s="69">
        <f t="shared" si="9"/>
        <v>0</v>
      </c>
      <c r="R51" s="152" t="s">
        <v>836</v>
      </c>
      <c r="S51" s="69"/>
      <c r="T51" s="67">
        <f t="shared" si="10"/>
        <v>0</v>
      </c>
      <c r="U51" s="69"/>
      <c r="V51" s="69">
        <f t="shared" si="11"/>
        <v>0</v>
      </c>
    </row>
    <row r="52" spans="1:22" ht="18" customHeight="1">
      <c r="A52" s="151" t="s">
        <v>837</v>
      </c>
      <c r="B52" s="64">
        <v>1000</v>
      </c>
      <c r="C52" s="65">
        <v>34.79</v>
      </c>
      <c r="D52" s="66"/>
      <c r="E52" s="67">
        <f>B52/C52*D52</f>
        <v>0</v>
      </c>
      <c r="F52" s="68"/>
      <c r="G52" s="69">
        <f>F52/B52*C52</f>
        <v>0</v>
      </c>
      <c r="H52" s="151" t="s">
        <v>837</v>
      </c>
      <c r="I52" s="71"/>
      <c r="J52" s="67">
        <f>B52/C52*I52/1.08</f>
        <v>0</v>
      </c>
      <c r="K52" s="71"/>
      <c r="L52" s="69">
        <f>K52/B52*C52*1.08</f>
        <v>0</v>
      </c>
      <c r="M52" s="151" t="s">
        <v>837</v>
      </c>
      <c r="N52" s="69"/>
      <c r="O52" s="67">
        <f t="shared" si="8"/>
        <v>0</v>
      </c>
      <c r="P52" s="69"/>
      <c r="Q52" s="69">
        <f t="shared" si="9"/>
        <v>0</v>
      </c>
      <c r="R52" s="151" t="s">
        <v>837</v>
      </c>
      <c r="S52" s="69"/>
      <c r="T52" s="67">
        <f t="shared" si="10"/>
        <v>0</v>
      </c>
      <c r="U52" s="69"/>
      <c r="V52" s="69">
        <f t="shared" si="11"/>
        <v>0</v>
      </c>
    </row>
    <row r="53" spans="1:22" ht="18" customHeight="1">
      <c r="A53" s="151" t="s">
        <v>844</v>
      </c>
      <c r="B53" s="64">
        <v>1000</v>
      </c>
      <c r="C53" s="65">
        <v>64.09</v>
      </c>
      <c r="D53" s="66"/>
      <c r="E53" s="67">
        <f>B53/C53*D53</f>
        <v>0</v>
      </c>
      <c r="F53" s="68"/>
      <c r="G53" s="69">
        <f>F53/B53*C53</f>
        <v>0</v>
      </c>
      <c r="H53" s="151" t="s">
        <v>844</v>
      </c>
      <c r="I53" s="71"/>
      <c r="J53" s="67">
        <f>B53/C53*I53/1.08</f>
        <v>0</v>
      </c>
      <c r="K53" s="71"/>
      <c r="L53" s="69">
        <f>K53/B53*C53*1.08</f>
        <v>0</v>
      </c>
      <c r="M53" s="151" t="s">
        <v>844</v>
      </c>
      <c r="N53" s="69"/>
      <c r="O53" s="67">
        <f t="shared" si="8"/>
        <v>0</v>
      </c>
      <c r="P53" s="69"/>
      <c r="Q53" s="69">
        <f t="shared" si="9"/>
        <v>0</v>
      </c>
      <c r="R53" s="151" t="s">
        <v>844</v>
      </c>
      <c r="S53" s="69"/>
      <c r="T53" s="67">
        <f t="shared" si="10"/>
        <v>0</v>
      </c>
      <c r="U53" s="69"/>
      <c r="V53" s="69">
        <f t="shared" si="11"/>
        <v>0</v>
      </c>
    </row>
    <row r="54" spans="1:22" ht="18" customHeight="1">
      <c r="A54" s="151" t="s">
        <v>846</v>
      </c>
      <c r="B54" s="64">
        <v>1000</v>
      </c>
      <c r="C54" s="65">
        <v>82.24</v>
      </c>
      <c r="D54" s="66"/>
      <c r="E54" s="67">
        <f>B54/C54*D54</f>
        <v>0</v>
      </c>
      <c r="F54" s="68"/>
      <c r="G54" s="69">
        <f>F54/B54*C54</f>
        <v>0</v>
      </c>
      <c r="H54" s="151" t="s">
        <v>846</v>
      </c>
      <c r="I54" s="71"/>
      <c r="J54" s="67">
        <f>B54/C54*I54/1.08</f>
        <v>0</v>
      </c>
      <c r="K54" s="71"/>
      <c r="L54" s="69">
        <f>K54/B54*C54*1.08</f>
        <v>0</v>
      </c>
      <c r="M54" s="151" t="s">
        <v>846</v>
      </c>
      <c r="N54" s="69"/>
      <c r="O54" s="67">
        <f t="shared" si="8"/>
        <v>0</v>
      </c>
      <c r="P54" s="69"/>
      <c r="Q54" s="69">
        <f t="shared" si="9"/>
        <v>0</v>
      </c>
      <c r="R54" s="151" t="s">
        <v>846</v>
      </c>
      <c r="S54" s="69"/>
      <c r="T54" s="67">
        <f t="shared" si="10"/>
        <v>0</v>
      </c>
      <c r="U54" s="69"/>
      <c r="V54" s="69">
        <f t="shared" si="11"/>
        <v>0</v>
      </c>
    </row>
    <row r="55" spans="1:22" ht="18" customHeight="1">
      <c r="A55" s="151" t="s">
        <v>847</v>
      </c>
      <c r="B55" s="64">
        <v>1000</v>
      </c>
      <c r="C55" s="65">
        <v>168.54</v>
      </c>
      <c r="D55" s="66"/>
      <c r="E55" s="67">
        <f t="shared" si="12"/>
        <v>0</v>
      </c>
      <c r="F55" s="68"/>
      <c r="G55" s="69">
        <f t="shared" si="13"/>
        <v>0</v>
      </c>
      <c r="H55" s="151" t="s">
        <v>847</v>
      </c>
      <c r="I55" s="71"/>
      <c r="J55" s="67">
        <f t="shared" si="4"/>
        <v>0</v>
      </c>
      <c r="K55" s="71"/>
      <c r="L55" s="69">
        <f t="shared" si="5"/>
        <v>0</v>
      </c>
      <c r="M55" s="151" t="s">
        <v>847</v>
      </c>
      <c r="N55" s="69"/>
      <c r="O55" s="67">
        <f t="shared" si="8"/>
        <v>0</v>
      </c>
      <c r="P55" s="69"/>
      <c r="Q55" s="69">
        <f t="shared" si="9"/>
        <v>0</v>
      </c>
      <c r="R55" s="151" t="s">
        <v>847</v>
      </c>
      <c r="S55" s="69"/>
      <c r="T55" s="67">
        <f t="shared" si="10"/>
        <v>0</v>
      </c>
      <c r="U55" s="69"/>
      <c r="V55" s="69">
        <f t="shared" si="11"/>
        <v>0</v>
      </c>
    </row>
    <row r="56" spans="1:8" ht="18" customHeight="1">
      <c r="A56" s="58" t="s">
        <v>64</v>
      </c>
      <c r="B56" s="59"/>
      <c r="C56" s="57"/>
      <c r="D56" s="132"/>
      <c r="E56" s="132"/>
      <c r="F56" s="132"/>
      <c r="G56" s="132"/>
      <c r="H56" s="154" t="s">
        <v>850</v>
      </c>
    </row>
    <row r="57" spans="1:12" ht="18" customHeight="1">
      <c r="A57" s="152" t="s">
        <v>820</v>
      </c>
      <c r="B57" s="64">
        <v>1000</v>
      </c>
      <c r="C57" s="65">
        <v>0.01</v>
      </c>
      <c r="D57" s="66"/>
      <c r="E57" s="67">
        <f aca="true" t="shared" si="14" ref="E57:E76">B57/C57*D57</f>
        <v>0</v>
      </c>
      <c r="F57" s="71"/>
      <c r="G57" s="69">
        <f aca="true" t="shared" si="15" ref="G57:G76">F57/B57*C57</f>
        <v>0</v>
      </c>
      <c r="H57" s="152" t="s">
        <v>820</v>
      </c>
      <c r="I57" s="71"/>
      <c r="J57" s="67">
        <f>B57/C57*I57/1.08</f>
        <v>0</v>
      </c>
      <c r="K57" s="71"/>
      <c r="L57" s="69">
        <f>K57/B57*C57*1.08</f>
        <v>0</v>
      </c>
    </row>
    <row r="58" spans="1:12" ht="18" customHeight="1">
      <c r="A58" s="152" t="s">
        <v>821</v>
      </c>
      <c r="B58" s="64">
        <v>1000</v>
      </c>
      <c r="C58" s="65">
        <v>0.017</v>
      </c>
      <c r="D58" s="66"/>
      <c r="E58" s="67">
        <f t="shared" si="14"/>
        <v>0</v>
      </c>
      <c r="F58" s="71"/>
      <c r="G58" s="69">
        <f t="shared" si="15"/>
        <v>0</v>
      </c>
      <c r="H58" s="152" t="s">
        <v>821</v>
      </c>
      <c r="I58" s="71"/>
      <c r="J58" s="67">
        <f aca="true" t="shared" si="16" ref="J58:J82">B58/C58*I58/1.08</f>
        <v>0</v>
      </c>
      <c r="K58" s="71"/>
      <c r="L58" s="69">
        <f aca="true" t="shared" si="17" ref="L58:L82">K58/B58*C58*1.08</f>
        <v>0</v>
      </c>
    </row>
    <row r="59" spans="1:12" ht="18" customHeight="1">
      <c r="A59" s="152" t="s">
        <v>822</v>
      </c>
      <c r="B59" s="64">
        <v>1000</v>
      </c>
      <c r="C59" s="65">
        <v>0.03</v>
      </c>
      <c r="D59" s="66"/>
      <c r="E59" s="67">
        <f t="shared" si="14"/>
        <v>0</v>
      </c>
      <c r="F59" s="71"/>
      <c r="G59" s="69">
        <f t="shared" si="15"/>
        <v>0</v>
      </c>
      <c r="H59" s="152" t="s">
        <v>822</v>
      </c>
      <c r="I59" s="71"/>
      <c r="J59" s="67">
        <f t="shared" si="16"/>
        <v>0</v>
      </c>
      <c r="K59" s="71"/>
      <c r="L59" s="69">
        <f t="shared" si="17"/>
        <v>0</v>
      </c>
    </row>
    <row r="60" spans="1:12" ht="18" customHeight="1">
      <c r="A60" s="152" t="s">
        <v>823</v>
      </c>
      <c r="B60" s="64">
        <v>1000</v>
      </c>
      <c r="C60" s="65">
        <v>0.064</v>
      </c>
      <c r="D60" s="66"/>
      <c r="E60" s="67">
        <f t="shared" si="14"/>
        <v>0</v>
      </c>
      <c r="F60" s="71"/>
      <c r="G60" s="69">
        <f t="shared" si="15"/>
        <v>0</v>
      </c>
      <c r="H60" s="152" t="s">
        <v>823</v>
      </c>
      <c r="I60" s="71"/>
      <c r="J60" s="67">
        <f t="shared" si="16"/>
        <v>0</v>
      </c>
      <c r="K60" s="71"/>
      <c r="L60" s="69">
        <f t="shared" si="17"/>
        <v>0</v>
      </c>
    </row>
    <row r="61" spans="1:12" ht="18" customHeight="1">
      <c r="A61" s="152" t="s">
        <v>842</v>
      </c>
      <c r="B61" s="64">
        <v>1000</v>
      </c>
      <c r="C61" s="65">
        <v>0.117</v>
      </c>
      <c r="D61" s="66"/>
      <c r="E61" s="67">
        <f t="shared" si="14"/>
        <v>0</v>
      </c>
      <c r="F61" s="71"/>
      <c r="G61" s="69">
        <f t="shared" si="15"/>
        <v>0</v>
      </c>
      <c r="H61" s="152" t="s">
        <v>842</v>
      </c>
      <c r="I61" s="71"/>
      <c r="J61" s="67">
        <f t="shared" si="16"/>
        <v>0</v>
      </c>
      <c r="K61" s="71"/>
      <c r="L61" s="69">
        <f t="shared" si="17"/>
        <v>0</v>
      </c>
    </row>
    <row r="62" spans="1:12" ht="18" customHeight="1">
      <c r="A62" s="152" t="s">
        <v>824</v>
      </c>
      <c r="B62" s="64">
        <v>1000</v>
      </c>
      <c r="C62" s="65">
        <v>0.189</v>
      </c>
      <c r="D62" s="66"/>
      <c r="E62" s="67">
        <f t="shared" si="14"/>
        <v>0</v>
      </c>
      <c r="F62" s="71"/>
      <c r="G62" s="69">
        <f t="shared" si="15"/>
        <v>0</v>
      </c>
      <c r="H62" s="152" t="s">
        <v>824</v>
      </c>
      <c r="I62" s="71"/>
      <c r="J62" s="67">
        <f t="shared" si="16"/>
        <v>0</v>
      </c>
      <c r="K62" s="71"/>
      <c r="L62" s="69">
        <f t="shared" si="17"/>
        <v>0</v>
      </c>
    </row>
    <row r="63" spans="1:12" ht="18" customHeight="1">
      <c r="A63" s="152" t="s">
        <v>825</v>
      </c>
      <c r="B63" s="64">
        <v>1000</v>
      </c>
      <c r="C63" s="65">
        <v>0.315</v>
      </c>
      <c r="D63" s="66"/>
      <c r="E63" s="67">
        <f t="shared" si="14"/>
        <v>0</v>
      </c>
      <c r="F63" s="71"/>
      <c r="G63" s="69">
        <f t="shared" si="15"/>
        <v>0</v>
      </c>
      <c r="H63" s="152" t="s">
        <v>825</v>
      </c>
      <c r="I63" s="71"/>
      <c r="J63" s="67">
        <f t="shared" si="16"/>
        <v>0</v>
      </c>
      <c r="K63" s="71"/>
      <c r="L63" s="69">
        <f t="shared" si="17"/>
        <v>0</v>
      </c>
    </row>
    <row r="64" spans="1:12" ht="18" customHeight="1">
      <c r="A64" s="152" t="s">
        <v>826</v>
      </c>
      <c r="B64" s="64">
        <v>1000</v>
      </c>
      <c r="C64" s="65">
        <v>0.487</v>
      </c>
      <c r="D64" s="66"/>
      <c r="E64" s="67">
        <f t="shared" si="14"/>
        <v>0</v>
      </c>
      <c r="F64" s="71"/>
      <c r="G64" s="69">
        <f t="shared" si="15"/>
        <v>0</v>
      </c>
      <c r="H64" s="152" t="s">
        <v>826</v>
      </c>
      <c r="I64" s="71"/>
      <c r="J64" s="67">
        <f t="shared" si="16"/>
        <v>0</v>
      </c>
      <c r="K64" s="71"/>
      <c r="L64" s="69">
        <f t="shared" si="17"/>
        <v>0</v>
      </c>
    </row>
    <row r="65" spans="1:12" ht="18" customHeight="1">
      <c r="A65" s="152" t="s">
        <v>849</v>
      </c>
      <c r="B65" s="64">
        <v>1000</v>
      </c>
      <c r="C65" s="65">
        <v>0.936</v>
      </c>
      <c r="D65" s="66"/>
      <c r="E65" s="67">
        <f>B65/C65*D65</f>
        <v>0</v>
      </c>
      <c r="F65" s="71"/>
      <c r="G65" s="69">
        <f>F65/B65*C65</f>
        <v>0</v>
      </c>
      <c r="H65" s="152" t="s">
        <v>849</v>
      </c>
      <c r="I65" s="71"/>
      <c r="J65" s="67">
        <f t="shared" si="16"/>
        <v>0</v>
      </c>
      <c r="K65" s="71"/>
      <c r="L65" s="69">
        <f t="shared" si="17"/>
        <v>0</v>
      </c>
    </row>
    <row r="66" spans="1:12" ht="18" customHeight="1">
      <c r="A66" s="152" t="s">
        <v>827</v>
      </c>
      <c r="B66" s="64">
        <v>1000</v>
      </c>
      <c r="C66" s="65">
        <v>1.034</v>
      </c>
      <c r="D66" s="66"/>
      <c r="E66" s="67">
        <f t="shared" si="14"/>
        <v>0</v>
      </c>
      <c r="F66" s="71"/>
      <c r="G66" s="69">
        <f t="shared" si="15"/>
        <v>0</v>
      </c>
      <c r="H66" s="152" t="s">
        <v>827</v>
      </c>
      <c r="I66" s="71"/>
      <c r="J66" s="67">
        <f t="shared" si="16"/>
        <v>0</v>
      </c>
      <c r="K66" s="71"/>
      <c r="L66" s="69">
        <f t="shared" si="17"/>
        <v>0</v>
      </c>
    </row>
    <row r="67" spans="1:12" ht="18" customHeight="1">
      <c r="A67" s="152" t="s">
        <v>828</v>
      </c>
      <c r="B67" s="64">
        <v>1000</v>
      </c>
      <c r="C67" s="65">
        <v>2.01</v>
      </c>
      <c r="D67" s="66"/>
      <c r="E67" s="67">
        <f t="shared" si="14"/>
        <v>0</v>
      </c>
      <c r="F67" s="71"/>
      <c r="G67" s="69">
        <f t="shared" si="15"/>
        <v>0</v>
      </c>
      <c r="H67" s="152" t="s">
        <v>828</v>
      </c>
      <c r="I67" s="71"/>
      <c r="J67" s="67">
        <f t="shared" si="16"/>
        <v>0</v>
      </c>
      <c r="K67" s="71"/>
      <c r="L67" s="69">
        <f t="shared" si="17"/>
        <v>0</v>
      </c>
    </row>
    <row r="68" spans="1:12" ht="18" customHeight="1">
      <c r="A68" s="152" t="s">
        <v>829</v>
      </c>
      <c r="B68" s="64">
        <v>1000</v>
      </c>
      <c r="C68" s="65">
        <v>3.45</v>
      </c>
      <c r="D68" s="66"/>
      <c r="E68" s="67">
        <f t="shared" si="14"/>
        <v>0</v>
      </c>
      <c r="F68" s="71"/>
      <c r="G68" s="69">
        <f t="shared" si="15"/>
        <v>0</v>
      </c>
      <c r="H68" s="152" t="s">
        <v>829</v>
      </c>
      <c r="I68" s="71"/>
      <c r="J68" s="67">
        <f t="shared" si="16"/>
        <v>0</v>
      </c>
      <c r="K68" s="71"/>
      <c r="L68" s="69">
        <f t="shared" si="17"/>
        <v>0</v>
      </c>
    </row>
    <row r="69" spans="1:12" ht="18" customHeight="1">
      <c r="A69" s="152" t="s">
        <v>830</v>
      </c>
      <c r="B69" s="64">
        <v>1000</v>
      </c>
      <c r="C69" s="65">
        <v>5.355</v>
      </c>
      <c r="D69" s="66"/>
      <c r="E69" s="67">
        <f t="shared" si="14"/>
        <v>0</v>
      </c>
      <c r="F69" s="71"/>
      <c r="G69" s="69">
        <f t="shared" si="15"/>
        <v>0</v>
      </c>
      <c r="H69" s="152" t="s">
        <v>830</v>
      </c>
      <c r="I69" s="71"/>
      <c r="J69" s="67">
        <f t="shared" si="16"/>
        <v>0</v>
      </c>
      <c r="K69" s="71"/>
      <c r="L69" s="69">
        <f t="shared" si="17"/>
        <v>0</v>
      </c>
    </row>
    <row r="70" spans="1:12" ht="18" customHeight="1">
      <c r="A70" s="152" t="s">
        <v>831</v>
      </c>
      <c r="B70" s="64">
        <v>1000</v>
      </c>
      <c r="C70" s="65">
        <v>8.022</v>
      </c>
      <c r="D70" s="66"/>
      <c r="E70" s="67">
        <f t="shared" si="14"/>
        <v>0</v>
      </c>
      <c r="F70" s="71"/>
      <c r="G70" s="69">
        <f t="shared" si="15"/>
        <v>0</v>
      </c>
      <c r="H70" s="152" t="s">
        <v>831</v>
      </c>
      <c r="I70" s="71"/>
      <c r="J70" s="67">
        <f t="shared" si="16"/>
        <v>0</v>
      </c>
      <c r="K70" s="71"/>
      <c r="L70" s="69">
        <f t="shared" si="17"/>
        <v>0</v>
      </c>
    </row>
    <row r="71" spans="1:12" ht="18" customHeight="1">
      <c r="A71" s="152" t="s">
        <v>832</v>
      </c>
      <c r="B71" s="64">
        <v>1000</v>
      </c>
      <c r="C71" s="65">
        <v>11.4</v>
      </c>
      <c r="D71" s="66"/>
      <c r="E71" s="67">
        <f t="shared" si="14"/>
        <v>0</v>
      </c>
      <c r="F71" s="71"/>
      <c r="G71" s="69">
        <f t="shared" si="15"/>
        <v>0</v>
      </c>
      <c r="H71" s="152" t="s">
        <v>832</v>
      </c>
      <c r="I71" s="71"/>
      <c r="J71" s="67">
        <f t="shared" si="16"/>
        <v>0</v>
      </c>
      <c r="K71" s="71"/>
      <c r="L71" s="69">
        <f t="shared" si="17"/>
        <v>0</v>
      </c>
    </row>
    <row r="72" spans="1:12" ht="18" customHeight="1">
      <c r="A72" s="152" t="s">
        <v>833</v>
      </c>
      <c r="B72" s="64">
        <v>1000</v>
      </c>
      <c r="C72" s="65">
        <v>15.75</v>
      </c>
      <c r="D72" s="66"/>
      <c r="E72" s="67">
        <f t="shared" si="14"/>
        <v>0</v>
      </c>
      <c r="F72" s="71"/>
      <c r="G72" s="69">
        <f t="shared" si="15"/>
        <v>0</v>
      </c>
      <c r="H72" s="152" t="s">
        <v>833</v>
      </c>
      <c r="I72" s="71"/>
      <c r="J72" s="67">
        <f t="shared" si="16"/>
        <v>0</v>
      </c>
      <c r="K72" s="71"/>
      <c r="L72" s="69">
        <f t="shared" si="17"/>
        <v>0</v>
      </c>
    </row>
    <row r="73" spans="1:12" ht="18" customHeight="1">
      <c r="A73" s="152" t="s">
        <v>834</v>
      </c>
      <c r="B73" s="64">
        <v>1000</v>
      </c>
      <c r="C73" s="65">
        <v>20.92</v>
      </c>
      <c r="D73" s="66"/>
      <c r="E73" s="67">
        <f t="shared" si="14"/>
        <v>0</v>
      </c>
      <c r="F73" s="71"/>
      <c r="G73" s="69">
        <f t="shared" si="15"/>
        <v>0</v>
      </c>
      <c r="H73" s="152" t="s">
        <v>834</v>
      </c>
      <c r="I73" s="71"/>
      <c r="J73" s="67">
        <f t="shared" si="16"/>
        <v>0</v>
      </c>
      <c r="K73" s="71"/>
      <c r="L73" s="69">
        <f t="shared" si="17"/>
        <v>0</v>
      </c>
    </row>
    <row r="74" spans="1:12" ht="18" customHeight="1">
      <c r="A74" s="152" t="s">
        <v>835</v>
      </c>
      <c r="B74" s="64">
        <v>1000</v>
      </c>
      <c r="C74" s="65">
        <v>27.12</v>
      </c>
      <c r="D74" s="66"/>
      <c r="E74" s="67">
        <f t="shared" si="14"/>
        <v>0</v>
      </c>
      <c r="F74" s="71"/>
      <c r="G74" s="69">
        <f t="shared" si="15"/>
        <v>0</v>
      </c>
      <c r="H74" s="152" t="s">
        <v>835</v>
      </c>
      <c r="I74" s="71"/>
      <c r="J74" s="67">
        <f t="shared" si="16"/>
        <v>0</v>
      </c>
      <c r="K74" s="71"/>
      <c r="L74" s="69">
        <f t="shared" si="17"/>
        <v>0</v>
      </c>
    </row>
    <row r="75" spans="1:12" ht="18" customHeight="1">
      <c r="A75" s="152" t="s">
        <v>836</v>
      </c>
      <c r="B75" s="64">
        <v>1000</v>
      </c>
      <c r="C75" s="65">
        <v>41.76</v>
      </c>
      <c r="D75" s="66"/>
      <c r="E75" s="67">
        <f t="shared" si="14"/>
        <v>0</v>
      </c>
      <c r="F75" s="71"/>
      <c r="G75" s="69">
        <f t="shared" si="15"/>
        <v>0</v>
      </c>
      <c r="H75" s="152" t="s">
        <v>836</v>
      </c>
      <c r="I75" s="71"/>
      <c r="J75" s="67">
        <f t="shared" si="16"/>
        <v>0</v>
      </c>
      <c r="K75" s="71"/>
      <c r="L75" s="69">
        <f t="shared" si="17"/>
        <v>0</v>
      </c>
    </row>
    <row r="76" spans="1:12" ht="18" customHeight="1">
      <c r="A76" s="151" t="s">
        <v>837</v>
      </c>
      <c r="B76" s="64">
        <v>1000</v>
      </c>
      <c r="C76" s="65">
        <v>60.87</v>
      </c>
      <c r="D76" s="66"/>
      <c r="E76" s="67">
        <f t="shared" si="14"/>
        <v>0</v>
      </c>
      <c r="F76" s="71"/>
      <c r="G76" s="69">
        <f t="shared" si="15"/>
        <v>0</v>
      </c>
      <c r="H76" s="151" t="s">
        <v>837</v>
      </c>
      <c r="I76" s="71"/>
      <c r="J76" s="67">
        <f t="shared" si="16"/>
        <v>0</v>
      </c>
      <c r="K76" s="71"/>
      <c r="L76" s="69">
        <f t="shared" si="17"/>
        <v>0</v>
      </c>
    </row>
    <row r="77" spans="1:12" ht="18" customHeight="1">
      <c r="A77" s="151" t="s">
        <v>843</v>
      </c>
      <c r="B77" s="64">
        <v>1000</v>
      </c>
      <c r="C77" s="65">
        <v>49.52</v>
      </c>
      <c r="D77" s="66"/>
      <c r="E77" s="67">
        <f aca="true" t="shared" si="18" ref="E77:E82">B77/C77*D77</f>
        <v>0</v>
      </c>
      <c r="F77" s="71"/>
      <c r="G77" s="69">
        <f aca="true" t="shared" si="19" ref="G77:G82">F77/B77*C77</f>
        <v>0</v>
      </c>
      <c r="H77" s="151" t="s">
        <v>843</v>
      </c>
      <c r="I77" s="71"/>
      <c r="J77" s="67">
        <f t="shared" si="16"/>
        <v>0</v>
      </c>
      <c r="K77" s="71"/>
      <c r="L77" s="69">
        <f t="shared" si="17"/>
        <v>0</v>
      </c>
    </row>
    <row r="78" spans="1:12" ht="18" customHeight="1">
      <c r="A78" s="151" t="s">
        <v>844</v>
      </c>
      <c r="B78" s="64">
        <v>1000</v>
      </c>
      <c r="C78" s="65">
        <v>91.03</v>
      </c>
      <c r="D78" s="66"/>
      <c r="E78" s="67">
        <f t="shared" si="18"/>
        <v>0</v>
      </c>
      <c r="F78" s="71"/>
      <c r="G78" s="69">
        <f t="shared" si="19"/>
        <v>0</v>
      </c>
      <c r="H78" s="151" t="s">
        <v>844</v>
      </c>
      <c r="I78" s="71"/>
      <c r="J78" s="67">
        <f t="shared" si="16"/>
        <v>0</v>
      </c>
      <c r="K78" s="71"/>
      <c r="L78" s="69">
        <f t="shared" si="17"/>
        <v>0</v>
      </c>
    </row>
    <row r="79" spans="1:12" ht="18" customHeight="1">
      <c r="A79" s="151" t="s">
        <v>845</v>
      </c>
      <c r="B79" s="64">
        <v>1000</v>
      </c>
      <c r="C79" s="65">
        <v>86.37</v>
      </c>
      <c r="D79" s="66"/>
      <c r="E79" s="67">
        <f t="shared" si="18"/>
        <v>0</v>
      </c>
      <c r="F79" s="71"/>
      <c r="G79" s="69">
        <f t="shared" si="19"/>
        <v>0</v>
      </c>
      <c r="H79" s="151" t="s">
        <v>845</v>
      </c>
      <c r="I79" s="71"/>
      <c r="J79" s="67">
        <f t="shared" si="16"/>
        <v>0</v>
      </c>
      <c r="K79" s="71"/>
      <c r="L79" s="69">
        <f t="shared" si="17"/>
        <v>0</v>
      </c>
    </row>
    <row r="80" spans="1:12" ht="18" customHeight="1">
      <c r="A80" s="151" t="s">
        <v>846</v>
      </c>
      <c r="B80" s="64">
        <v>1000</v>
      </c>
      <c r="C80" s="65">
        <v>129.7</v>
      </c>
      <c r="D80" s="66"/>
      <c r="E80" s="67">
        <f t="shared" si="18"/>
        <v>0</v>
      </c>
      <c r="F80" s="71"/>
      <c r="G80" s="69">
        <f t="shared" si="19"/>
        <v>0</v>
      </c>
      <c r="H80" s="151" t="s">
        <v>846</v>
      </c>
      <c r="I80" s="71"/>
      <c r="J80" s="67">
        <f t="shared" si="16"/>
        <v>0</v>
      </c>
      <c r="K80" s="71"/>
      <c r="L80" s="69">
        <f t="shared" si="17"/>
        <v>0</v>
      </c>
    </row>
    <row r="81" spans="1:12" ht="18" customHeight="1">
      <c r="A81" s="151" t="s">
        <v>848</v>
      </c>
      <c r="B81" s="64">
        <v>1000</v>
      </c>
      <c r="C81" s="65">
        <v>123.5</v>
      </c>
      <c r="D81" s="66"/>
      <c r="E81" s="67">
        <f t="shared" si="18"/>
        <v>0</v>
      </c>
      <c r="F81" s="71"/>
      <c r="G81" s="69">
        <f t="shared" si="19"/>
        <v>0</v>
      </c>
      <c r="H81" s="151" t="s">
        <v>848</v>
      </c>
      <c r="I81" s="71"/>
      <c r="J81" s="67">
        <f t="shared" si="16"/>
        <v>0</v>
      </c>
      <c r="K81" s="71"/>
      <c r="L81" s="69">
        <f t="shared" si="17"/>
        <v>0</v>
      </c>
    </row>
    <row r="82" spans="1:12" ht="18" customHeight="1">
      <c r="A82" s="151" t="s">
        <v>847</v>
      </c>
      <c r="B82" s="64">
        <v>1000</v>
      </c>
      <c r="C82" s="65">
        <v>215.2</v>
      </c>
      <c r="D82" s="66"/>
      <c r="E82" s="67">
        <f t="shared" si="18"/>
        <v>0</v>
      </c>
      <c r="F82" s="71"/>
      <c r="G82" s="69">
        <f t="shared" si="19"/>
        <v>0</v>
      </c>
      <c r="H82" s="151" t="s">
        <v>847</v>
      </c>
      <c r="I82" s="71"/>
      <c r="J82" s="67">
        <f t="shared" si="16"/>
        <v>0</v>
      </c>
      <c r="K82" s="71"/>
      <c r="L82" s="69">
        <f t="shared" si="17"/>
        <v>0</v>
      </c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conditionalFormatting sqref="K3:K29 D3:D29 D31:D55 F3:F55 D57:D8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1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C80" sqref="C80"/>
    </sheetView>
  </sheetViews>
  <sheetFormatPr defaultColWidth="9.00390625" defaultRowHeight="12.75"/>
  <cols>
    <col min="1" max="1" width="9.125" style="86" customWidth="1"/>
    <col min="2" max="2" width="9.125" style="1" customWidth="1"/>
    <col min="3" max="3" width="10.75390625" style="2" customWidth="1"/>
    <col min="4" max="4" width="11.625" style="2" customWidth="1"/>
    <col min="5" max="6" width="11.75390625" style="1" customWidth="1"/>
    <col min="7" max="7" width="12.75390625" style="2" customWidth="1"/>
  </cols>
  <sheetData>
    <row r="1" spans="1:7" ht="15">
      <c r="A1" s="83" t="s">
        <v>225</v>
      </c>
      <c r="B1" s="40"/>
      <c r="C1" s="41"/>
      <c r="D1" s="36" t="s">
        <v>38</v>
      </c>
      <c r="E1" s="35" t="s">
        <v>39</v>
      </c>
      <c r="F1" s="35" t="s">
        <v>39</v>
      </c>
      <c r="G1" s="36" t="s">
        <v>38</v>
      </c>
    </row>
    <row r="2" spans="1:8" ht="15">
      <c r="A2" s="84" t="s">
        <v>216</v>
      </c>
      <c r="B2" s="43"/>
      <c r="C2" s="44"/>
      <c r="D2" s="44"/>
      <c r="E2" s="43"/>
      <c r="F2" s="43"/>
      <c r="G2" s="44"/>
      <c r="H2" s="26" t="s">
        <v>216</v>
      </c>
    </row>
    <row r="3" spans="1:7" ht="12.75">
      <c r="A3" s="85" t="s">
        <v>86</v>
      </c>
      <c r="B3" s="64">
        <v>1000</v>
      </c>
      <c r="C3" s="65">
        <v>4.306</v>
      </c>
      <c r="D3" s="65"/>
      <c r="E3" s="64">
        <f>B3/C3*D3</f>
        <v>0</v>
      </c>
      <c r="F3" s="64"/>
      <c r="G3" s="65">
        <f>F3/B3*C3</f>
        <v>0</v>
      </c>
    </row>
    <row r="4" spans="1:7" ht="12.75">
      <c r="A4" s="85" t="s">
        <v>87</v>
      </c>
      <c r="B4" s="64">
        <v>1000</v>
      </c>
      <c r="C4" s="65">
        <v>4.712</v>
      </c>
      <c r="D4" s="65"/>
      <c r="E4" s="64">
        <f aca="true" t="shared" si="0" ref="E4:E23">B4/C4*D4</f>
        <v>0</v>
      </c>
      <c r="F4" s="64"/>
      <c r="G4" s="65">
        <f aca="true" t="shared" si="1" ref="G4:G23">F4/B4*C4</f>
        <v>0</v>
      </c>
    </row>
    <row r="5" spans="1:7" ht="12.75">
      <c r="A5" s="85" t="s">
        <v>19</v>
      </c>
      <c r="B5" s="64">
        <v>1000</v>
      </c>
      <c r="C5" s="65">
        <v>5.118</v>
      </c>
      <c r="D5" s="65"/>
      <c r="E5" s="64">
        <f t="shared" si="0"/>
        <v>0</v>
      </c>
      <c r="F5" s="64"/>
      <c r="G5" s="65">
        <f t="shared" si="1"/>
        <v>0</v>
      </c>
    </row>
    <row r="6" spans="1:7" ht="12.75">
      <c r="A6" s="85" t="s">
        <v>20</v>
      </c>
      <c r="B6" s="64">
        <v>1000</v>
      </c>
      <c r="C6" s="65">
        <v>5.524</v>
      </c>
      <c r="D6" s="65"/>
      <c r="E6" s="64">
        <f t="shared" si="0"/>
        <v>0</v>
      </c>
      <c r="F6" s="64"/>
      <c r="G6" s="65">
        <f t="shared" si="1"/>
        <v>0</v>
      </c>
    </row>
    <row r="7" spans="1:7" ht="12.75">
      <c r="A7" s="85" t="s">
        <v>21</v>
      </c>
      <c r="B7" s="64">
        <v>1000</v>
      </c>
      <c r="C7" s="65">
        <v>5.93</v>
      </c>
      <c r="D7" s="65"/>
      <c r="E7" s="64">
        <f t="shared" si="0"/>
        <v>0</v>
      </c>
      <c r="F7" s="64"/>
      <c r="G7" s="65">
        <f t="shared" si="1"/>
        <v>0</v>
      </c>
    </row>
    <row r="8" spans="1:7" ht="12.75">
      <c r="A8" s="85" t="s">
        <v>88</v>
      </c>
      <c r="B8" s="64">
        <v>1000</v>
      </c>
      <c r="C8" s="65">
        <v>6.336</v>
      </c>
      <c r="D8" s="65"/>
      <c r="E8" s="64">
        <f t="shared" si="0"/>
        <v>0</v>
      </c>
      <c r="F8" s="64"/>
      <c r="G8" s="65">
        <f t="shared" si="1"/>
        <v>0</v>
      </c>
    </row>
    <row r="9" spans="1:7" ht="12.75">
      <c r="A9" s="85" t="s">
        <v>22</v>
      </c>
      <c r="B9" s="64">
        <v>1000</v>
      </c>
      <c r="C9" s="65">
        <v>6.742</v>
      </c>
      <c r="D9" s="65"/>
      <c r="E9" s="64">
        <f t="shared" si="0"/>
        <v>0</v>
      </c>
      <c r="F9" s="64"/>
      <c r="G9" s="65">
        <f t="shared" si="1"/>
        <v>0</v>
      </c>
    </row>
    <row r="10" spans="1:7" ht="12.75">
      <c r="A10" s="85" t="s">
        <v>89</v>
      </c>
      <c r="B10" s="64">
        <v>1000</v>
      </c>
      <c r="C10" s="65">
        <v>7.204</v>
      </c>
      <c r="D10" s="65"/>
      <c r="E10" s="64">
        <f t="shared" si="0"/>
        <v>0</v>
      </c>
      <c r="F10" s="64"/>
      <c r="G10" s="65">
        <f t="shared" si="1"/>
        <v>0</v>
      </c>
    </row>
    <row r="11" spans="1:7" ht="12.75">
      <c r="A11" s="85" t="s">
        <v>23</v>
      </c>
      <c r="B11" s="64">
        <v>1000</v>
      </c>
      <c r="C11" s="65">
        <v>7.871</v>
      </c>
      <c r="D11" s="65"/>
      <c r="E11" s="64">
        <f t="shared" si="0"/>
        <v>0</v>
      </c>
      <c r="F11" s="64"/>
      <c r="G11" s="65">
        <f t="shared" si="1"/>
        <v>0</v>
      </c>
    </row>
    <row r="12" spans="1:7" ht="12.75">
      <c r="A12" s="85" t="s">
        <v>218</v>
      </c>
      <c r="B12" s="64">
        <v>1000</v>
      </c>
      <c r="C12" s="65">
        <v>8.537</v>
      </c>
      <c r="D12" s="65"/>
      <c r="E12" s="64">
        <f t="shared" si="0"/>
        <v>0</v>
      </c>
      <c r="F12" s="64"/>
      <c r="G12" s="65">
        <f t="shared" si="1"/>
        <v>0</v>
      </c>
    </row>
    <row r="13" spans="1:7" ht="12.75">
      <c r="A13" s="85" t="s">
        <v>24</v>
      </c>
      <c r="B13" s="64">
        <v>1000</v>
      </c>
      <c r="C13" s="65">
        <v>8.981</v>
      </c>
      <c r="D13" s="65"/>
      <c r="E13" s="64">
        <f t="shared" si="0"/>
        <v>0</v>
      </c>
      <c r="F13" s="64"/>
      <c r="G13" s="65">
        <f t="shared" si="1"/>
        <v>0</v>
      </c>
    </row>
    <row r="14" spans="1:7" ht="12.75">
      <c r="A14" s="85" t="s">
        <v>219</v>
      </c>
      <c r="B14" s="64">
        <v>1000</v>
      </c>
      <c r="C14" s="65">
        <v>9.426</v>
      </c>
      <c r="D14" s="65"/>
      <c r="E14" s="64">
        <f t="shared" si="0"/>
        <v>0</v>
      </c>
      <c r="F14" s="64"/>
      <c r="G14" s="65">
        <f t="shared" si="1"/>
        <v>0</v>
      </c>
    </row>
    <row r="15" spans="1:7" ht="12.75">
      <c r="A15" s="85" t="s">
        <v>25</v>
      </c>
      <c r="B15" s="64">
        <v>1000</v>
      </c>
      <c r="C15" s="65">
        <v>10.09</v>
      </c>
      <c r="D15" s="65"/>
      <c r="E15" s="64">
        <f t="shared" si="0"/>
        <v>0</v>
      </c>
      <c r="F15" s="64"/>
      <c r="G15" s="65">
        <f t="shared" si="1"/>
        <v>0</v>
      </c>
    </row>
    <row r="16" spans="1:7" ht="12.75">
      <c r="A16" s="85" t="s">
        <v>220</v>
      </c>
      <c r="B16" s="64">
        <v>1000</v>
      </c>
      <c r="C16" s="65">
        <v>10.76</v>
      </c>
      <c r="D16" s="65"/>
      <c r="E16" s="64">
        <f t="shared" si="0"/>
        <v>0</v>
      </c>
      <c r="F16" s="64"/>
      <c r="G16" s="65">
        <f t="shared" si="1"/>
        <v>0</v>
      </c>
    </row>
    <row r="17" spans="1:7" ht="12.75">
      <c r="A17" s="85" t="s">
        <v>26</v>
      </c>
      <c r="B17" s="64">
        <v>1000</v>
      </c>
      <c r="C17" s="65">
        <v>11.2</v>
      </c>
      <c r="D17" s="65"/>
      <c r="E17" s="64">
        <f t="shared" si="0"/>
        <v>0</v>
      </c>
      <c r="F17" s="64"/>
      <c r="G17" s="65">
        <f t="shared" si="1"/>
        <v>0</v>
      </c>
    </row>
    <row r="18" spans="1:7" ht="12.75">
      <c r="A18" s="85" t="s">
        <v>28</v>
      </c>
      <c r="B18" s="64">
        <v>1000</v>
      </c>
      <c r="C18" s="65">
        <v>12.61</v>
      </c>
      <c r="D18" s="65"/>
      <c r="E18" s="64">
        <f t="shared" si="0"/>
        <v>0</v>
      </c>
      <c r="F18" s="64"/>
      <c r="G18" s="65">
        <f t="shared" si="1"/>
        <v>0</v>
      </c>
    </row>
    <row r="19" spans="1:7" ht="12.75">
      <c r="A19" s="85" t="s">
        <v>27</v>
      </c>
      <c r="B19" s="64">
        <v>1000</v>
      </c>
      <c r="C19" s="65">
        <v>13.42</v>
      </c>
      <c r="D19" s="65"/>
      <c r="E19" s="64">
        <f t="shared" si="0"/>
        <v>0</v>
      </c>
      <c r="F19" s="64"/>
      <c r="G19" s="65">
        <f t="shared" si="1"/>
        <v>0</v>
      </c>
    </row>
    <row r="20" spans="1:7" ht="12.75">
      <c r="A20" s="85" t="s">
        <v>110</v>
      </c>
      <c r="B20" s="64">
        <v>1000</v>
      </c>
      <c r="C20" s="65">
        <v>14.53</v>
      </c>
      <c r="D20" s="65"/>
      <c r="E20" s="64">
        <f t="shared" si="0"/>
        <v>0</v>
      </c>
      <c r="F20" s="64"/>
      <c r="G20" s="65">
        <f t="shared" si="1"/>
        <v>0</v>
      </c>
    </row>
    <row r="21" spans="1:7" ht="12.75">
      <c r="A21" s="85" t="s">
        <v>221</v>
      </c>
      <c r="B21" s="64">
        <v>1000</v>
      </c>
      <c r="C21" s="65">
        <v>15.64</v>
      </c>
      <c r="D21" s="65"/>
      <c r="E21" s="64">
        <f t="shared" si="0"/>
        <v>0</v>
      </c>
      <c r="F21" s="64"/>
      <c r="G21" s="65">
        <f t="shared" si="1"/>
        <v>0</v>
      </c>
    </row>
    <row r="22" spans="1:7" ht="12.75">
      <c r="A22" s="85" t="s">
        <v>222</v>
      </c>
      <c r="B22" s="64">
        <v>1000</v>
      </c>
      <c r="C22" s="65">
        <v>16.76</v>
      </c>
      <c r="D22" s="65"/>
      <c r="E22" s="64">
        <f t="shared" si="0"/>
        <v>0</v>
      </c>
      <c r="F22" s="64"/>
      <c r="G22" s="65">
        <f t="shared" si="1"/>
        <v>0</v>
      </c>
    </row>
    <row r="23" spans="1:7" ht="12.75">
      <c r="A23" s="85" t="s">
        <v>223</v>
      </c>
      <c r="B23" s="64">
        <v>1000</v>
      </c>
      <c r="C23" s="65">
        <v>17.87</v>
      </c>
      <c r="D23" s="65"/>
      <c r="E23" s="64">
        <f t="shared" si="0"/>
        <v>0</v>
      </c>
      <c r="F23" s="64"/>
      <c r="G23" s="65">
        <f t="shared" si="1"/>
        <v>0</v>
      </c>
    </row>
    <row r="24" spans="1:8" ht="15">
      <c r="A24" s="84" t="s">
        <v>224</v>
      </c>
      <c r="B24" s="43"/>
      <c r="C24" s="44"/>
      <c r="D24" s="44"/>
      <c r="E24" s="43"/>
      <c r="F24" s="43"/>
      <c r="G24" s="44"/>
      <c r="H24" s="26" t="s">
        <v>224</v>
      </c>
    </row>
    <row r="25" spans="1:7" ht="12.75">
      <c r="A25" s="85" t="s">
        <v>226</v>
      </c>
      <c r="B25" s="64">
        <v>1000</v>
      </c>
      <c r="C25" s="65">
        <v>9.624</v>
      </c>
      <c r="D25" s="65"/>
      <c r="E25" s="64">
        <f aca="true" t="shared" si="2" ref="E25:E65">B25/C25*D25</f>
        <v>0</v>
      </c>
      <c r="F25" s="64"/>
      <c r="G25" s="65">
        <f aca="true" t="shared" si="3" ref="G25:G65">F25/B25*C25</f>
        <v>0</v>
      </c>
    </row>
    <row r="26" spans="1:7" ht="12.75">
      <c r="A26" s="85" t="s">
        <v>227</v>
      </c>
      <c r="B26" s="64">
        <v>1000</v>
      </c>
      <c r="C26" s="72">
        <v>10.35</v>
      </c>
      <c r="D26" s="65"/>
      <c r="E26" s="64">
        <f t="shared" si="2"/>
        <v>0</v>
      </c>
      <c r="F26" s="64"/>
      <c r="G26" s="72">
        <f t="shared" si="3"/>
        <v>0</v>
      </c>
    </row>
    <row r="27" spans="1:7" ht="12.75">
      <c r="A27" s="85" t="s">
        <v>228</v>
      </c>
      <c r="B27" s="64">
        <v>1000</v>
      </c>
      <c r="C27" s="72">
        <v>11.08</v>
      </c>
      <c r="D27" s="65"/>
      <c r="E27" s="64">
        <f t="shared" si="2"/>
        <v>0</v>
      </c>
      <c r="F27" s="64"/>
      <c r="G27" s="72">
        <f t="shared" si="3"/>
        <v>0</v>
      </c>
    </row>
    <row r="28" spans="1:7" ht="12.75">
      <c r="A28" s="85" t="s">
        <v>229</v>
      </c>
      <c r="B28" s="64">
        <v>1000</v>
      </c>
      <c r="C28" s="72">
        <v>11.8</v>
      </c>
      <c r="D28" s="65"/>
      <c r="E28" s="64">
        <f t="shared" si="2"/>
        <v>0</v>
      </c>
      <c r="F28" s="64"/>
      <c r="G28" s="72">
        <f t="shared" si="3"/>
        <v>0</v>
      </c>
    </row>
    <row r="29" spans="1:7" ht="12.75">
      <c r="A29" s="85" t="s">
        <v>230</v>
      </c>
      <c r="B29" s="64">
        <v>1000</v>
      </c>
      <c r="C29" s="72">
        <v>12.53</v>
      </c>
      <c r="D29" s="65"/>
      <c r="E29" s="64">
        <f t="shared" si="2"/>
        <v>0</v>
      </c>
      <c r="F29" s="64"/>
      <c r="G29" s="72">
        <f t="shared" si="3"/>
        <v>0</v>
      </c>
    </row>
    <row r="30" spans="1:7" ht="12.75">
      <c r="A30" s="85" t="s">
        <v>231</v>
      </c>
      <c r="B30" s="64">
        <v>1000</v>
      </c>
      <c r="C30" s="72">
        <v>13.25</v>
      </c>
      <c r="D30" s="65"/>
      <c r="E30" s="64">
        <f t="shared" si="2"/>
        <v>0</v>
      </c>
      <c r="F30" s="64"/>
      <c r="G30" s="72">
        <f t="shared" si="3"/>
        <v>0</v>
      </c>
    </row>
    <row r="31" spans="1:7" ht="12.75">
      <c r="A31" s="85" t="s">
        <v>232</v>
      </c>
      <c r="B31" s="64">
        <v>1000</v>
      </c>
      <c r="C31" s="72">
        <v>13.98</v>
      </c>
      <c r="D31" s="65"/>
      <c r="E31" s="64">
        <f t="shared" si="2"/>
        <v>0</v>
      </c>
      <c r="F31" s="64"/>
      <c r="G31" s="72">
        <f t="shared" si="3"/>
        <v>0</v>
      </c>
    </row>
    <row r="32" spans="1:7" ht="12.75">
      <c r="A32" s="85" t="s">
        <v>233</v>
      </c>
      <c r="B32" s="64">
        <v>1000</v>
      </c>
      <c r="C32" s="72">
        <v>15.07</v>
      </c>
      <c r="D32" s="65"/>
      <c r="E32" s="64">
        <f t="shared" si="2"/>
        <v>0</v>
      </c>
      <c r="F32" s="64"/>
      <c r="G32" s="72">
        <f t="shared" si="3"/>
        <v>0</v>
      </c>
    </row>
    <row r="33" spans="1:7" ht="12.75">
      <c r="A33" s="85" t="s">
        <v>234</v>
      </c>
      <c r="B33" s="64">
        <v>1000</v>
      </c>
      <c r="C33" s="72">
        <v>16.56</v>
      </c>
      <c r="D33" s="65"/>
      <c r="E33" s="64">
        <f t="shared" si="2"/>
        <v>0</v>
      </c>
      <c r="F33" s="64"/>
      <c r="G33" s="72">
        <f t="shared" si="3"/>
        <v>0</v>
      </c>
    </row>
    <row r="34" spans="1:7" ht="12.75">
      <c r="A34" s="85" t="s">
        <v>235</v>
      </c>
      <c r="B34" s="64">
        <v>1000</v>
      </c>
      <c r="C34" s="72">
        <v>17.35</v>
      </c>
      <c r="D34" s="65"/>
      <c r="E34" s="64">
        <f t="shared" si="2"/>
        <v>0</v>
      </c>
      <c r="F34" s="64"/>
      <c r="G34" s="72">
        <f t="shared" si="3"/>
        <v>0</v>
      </c>
    </row>
    <row r="35" spans="1:7" ht="12.75">
      <c r="A35" s="85" t="s">
        <v>236</v>
      </c>
      <c r="B35" s="64">
        <v>1000</v>
      </c>
      <c r="C35" s="72">
        <v>18.14</v>
      </c>
      <c r="D35" s="65"/>
      <c r="E35" s="64">
        <f t="shared" si="2"/>
        <v>0</v>
      </c>
      <c r="F35" s="64"/>
      <c r="G35" s="72">
        <f t="shared" si="3"/>
        <v>0</v>
      </c>
    </row>
    <row r="36" spans="1:7" ht="12.75">
      <c r="A36" s="85" t="s">
        <v>237</v>
      </c>
      <c r="B36" s="64">
        <v>1000</v>
      </c>
      <c r="C36" s="72">
        <v>19.32</v>
      </c>
      <c r="D36" s="65"/>
      <c r="E36" s="64">
        <f t="shared" si="2"/>
        <v>0</v>
      </c>
      <c r="F36" s="64"/>
      <c r="G36" s="72">
        <f t="shared" si="3"/>
        <v>0</v>
      </c>
    </row>
    <row r="37" spans="1:7" ht="12.75">
      <c r="A37" s="85" t="s">
        <v>238</v>
      </c>
      <c r="B37" s="64">
        <v>1000</v>
      </c>
      <c r="C37" s="72">
        <v>20.51</v>
      </c>
      <c r="D37" s="65"/>
      <c r="E37" s="64">
        <f t="shared" si="2"/>
        <v>0</v>
      </c>
      <c r="F37" s="64"/>
      <c r="G37" s="72">
        <f t="shared" si="3"/>
        <v>0</v>
      </c>
    </row>
    <row r="38" spans="1:7" ht="12.75">
      <c r="A38" s="85" t="s">
        <v>239</v>
      </c>
      <c r="B38" s="64">
        <v>1000</v>
      </c>
      <c r="C38" s="72">
        <v>21.3</v>
      </c>
      <c r="D38" s="65"/>
      <c r="E38" s="64">
        <f t="shared" si="2"/>
        <v>0</v>
      </c>
      <c r="F38" s="64"/>
      <c r="G38" s="72">
        <f t="shared" si="3"/>
        <v>0</v>
      </c>
    </row>
    <row r="39" spans="1:7" ht="12.75">
      <c r="A39" s="85" t="s">
        <v>240</v>
      </c>
      <c r="B39" s="64">
        <v>1000</v>
      </c>
      <c r="C39" s="72">
        <v>23.27</v>
      </c>
      <c r="D39" s="65"/>
      <c r="E39" s="64">
        <f t="shared" si="2"/>
        <v>0</v>
      </c>
      <c r="F39" s="64"/>
      <c r="G39" s="72">
        <f t="shared" si="3"/>
        <v>0</v>
      </c>
    </row>
    <row r="40" spans="1:7" ht="12.75">
      <c r="A40" s="85" t="s">
        <v>241</v>
      </c>
      <c r="B40" s="64">
        <v>1000</v>
      </c>
      <c r="C40" s="72">
        <v>25.25</v>
      </c>
      <c r="D40" s="65"/>
      <c r="E40" s="64">
        <f t="shared" si="2"/>
        <v>0</v>
      </c>
      <c r="F40" s="64"/>
      <c r="G40" s="72">
        <f t="shared" si="3"/>
        <v>0</v>
      </c>
    </row>
    <row r="41" spans="1:7" ht="12.75">
      <c r="A41" s="85" t="s">
        <v>242</v>
      </c>
      <c r="B41" s="64">
        <v>1000</v>
      </c>
      <c r="C41" s="72">
        <v>27.22</v>
      </c>
      <c r="D41" s="65"/>
      <c r="E41" s="64">
        <f t="shared" si="2"/>
        <v>0</v>
      </c>
      <c r="F41" s="64"/>
      <c r="G41" s="72">
        <f t="shared" si="3"/>
        <v>0</v>
      </c>
    </row>
    <row r="42" spans="1:7" ht="12.75">
      <c r="A42" s="85" t="s">
        <v>243</v>
      </c>
      <c r="B42" s="64">
        <v>1000</v>
      </c>
      <c r="C42" s="72">
        <v>29.2</v>
      </c>
      <c r="D42" s="65"/>
      <c r="E42" s="64">
        <f t="shared" si="2"/>
        <v>0</v>
      </c>
      <c r="F42" s="64"/>
      <c r="G42" s="72">
        <f t="shared" si="3"/>
        <v>0</v>
      </c>
    </row>
    <row r="43" spans="1:7" ht="12.75">
      <c r="A43" s="85" t="s">
        <v>244</v>
      </c>
      <c r="B43" s="64">
        <v>1000</v>
      </c>
      <c r="C43" s="72">
        <v>31.17</v>
      </c>
      <c r="D43" s="65"/>
      <c r="E43" s="64">
        <f t="shared" si="2"/>
        <v>0</v>
      </c>
      <c r="F43" s="64"/>
      <c r="G43" s="72">
        <f t="shared" si="3"/>
        <v>0</v>
      </c>
    </row>
    <row r="44" spans="1:7" ht="12.75">
      <c r="A44" s="85" t="s">
        <v>245</v>
      </c>
      <c r="B44" s="64">
        <v>1000</v>
      </c>
      <c r="C44" s="72">
        <v>33.14</v>
      </c>
      <c r="D44" s="65"/>
      <c r="E44" s="64">
        <f t="shared" si="2"/>
        <v>0</v>
      </c>
      <c r="F44" s="64"/>
      <c r="G44" s="72">
        <f t="shared" si="3"/>
        <v>0</v>
      </c>
    </row>
    <row r="45" spans="1:8" ht="15">
      <c r="A45" s="84" t="s">
        <v>246</v>
      </c>
      <c r="B45" s="43"/>
      <c r="C45" s="44"/>
      <c r="D45" s="44"/>
      <c r="E45" s="43"/>
      <c r="F45" s="43"/>
      <c r="G45" s="45"/>
      <c r="H45" s="26" t="s">
        <v>246</v>
      </c>
    </row>
    <row r="46" spans="1:7" ht="12.75">
      <c r="A46" s="85" t="s">
        <v>247</v>
      </c>
      <c r="B46" s="64">
        <v>1000</v>
      </c>
      <c r="C46" s="72">
        <v>19.28</v>
      </c>
      <c r="D46" s="65"/>
      <c r="E46" s="64">
        <f t="shared" si="2"/>
        <v>0</v>
      </c>
      <c r="F46" s="64"/>
      <c r="G46" s="72">
        <f t="shared" si="3"/>
        <v>0</v>
      </c>
    </row>
    <row r="47" spans="1:7" ht="12.75">
      <c r="A47" s="85" t="s">
        <v>248</v>
      </c>
      <c r="B47" s="64">
        <v>1000</v>
      </c>
      <c r="C47" s="72">
        <v>20.42</v>
      </c>
      <c r="D47" s="65"/>
      <c r="E47" s="64">
        <f t="shared" si="2"/>
        <v>0</v>
      </c>
      <c r="F47" s="64"/>
      <c r="G47" s="72">
        <f t="shared" si="3"/>
        <v>0</v>
      </c>
    </row>
    <row r="48" spans="1:7" ht="12.75">
      <c r="A48" s="85" t="s">
        <v>249</v>
      </c>
      <c r="B48" s="64">
        <v>1000</v>
      </c>
      <c r="C48" s="72">
        <v>21.56</v>
      </c>
      <c r="D48" s="65"/>
      <c r="E48" s="64">
        <f t="shared" si="2"/>
        <v>0</v>
      </c>
      <c r="F48" s="64"/>
      <c r="G48" s="72">
        <f t="shared" si="3"/>
        <v>0</v>
      </c>
    </row>
    <row r="49" spans="1:7" ht="12.75">
      <c r="A49" s="85" t="s">
        <v>250</v>
      </c>
      <c r="B49" s="64">
        <v>1000</v>
      </c>
      <c r="C49" s="72">
        <v>22.7</v>
      </c>
      <c r="D49" s="65"/>
      <c r="E49" s="64">
        <f t="shared" si="2"/>
        <v>0</v>
      </c>
      <c r="F49" s="64"/>
      <c r="G49" s="72">
        <f t="shared" si="3"/>
        <v>0</v>
      </c>
    </row>
    <row r="50" spans="1:7" ht="12.75">
      <c r="A50" s="85" t="s">
        <v>251</v>
      </c>
      <c r="B50" s="64">
        <v>1000</v>
      </c>
      <c r="C50" s="72">
        <v>23.83</v>
      </c>
      <c r="D50" s="65"/>
      <c r="E50" s="64">
        <f t="shared" si="2"/>
        <v>0</v>
      </c>
      <c r="F50" s="64"/>
      <c r="G50" s="72">
        <f t="shared" si="3"/>
        <v>0</v>
      </c>
    </row>
    <row r="51" spans="1:7" ht="12.75">
      <c r="A51" s="85" t="s">
        <v>252</v>
      </c>
      <c r="B51" s="64">
        <v>1000</v>
      </c>
      <c r="C51" s="72">
        <v>24.97</v>
      </c>
      <c r="D51" s="65"/>
      <c r="E51" s="64">
        <f t="shared" si="2"/>
        <v>0</v>
      </c>
      <c r="F51" s="64"/>
      <c r="G51" s="72">
        <f t="shared" si="3"/>
        <v>0</v>
      </c>
    </row>
    <row r="52" spans="1:7" ht="12.75">
      <c r="A52" s="85" t="s">
        <v>253</v>
      </c>
      <c r="B52" s="64">
        <v>1000</v>
      </c>
      <c r="C52" s="72">
        <v>26.17</v>
      </c>
      <c r="D52" s="65"/>
      <c r="E52" s="64">
        <f t="shared" si="2"/>
        <v>0</v>
      </c>
      <c r="F52" s="64"/>
      <c r="G52" s="72">
        <f t="shared" si="3"/>
        <v>0</v>
      </c>
    </row>
    <row r="53" spans="1:7" ht="12.75">
      <c r="A53" s="85" t="s">
        <v>254</v>
      </c>
      <c r="B53" s="64">
        <v>1000</v>
      </c>
      <c r="C53" s="72">
        <v>27.82</v>
      </c>
      <c r="D53" s="65"/>
      <c r="E53" s="64">
        <f t="shared" si="2"/>
        <v>0</v>
      </c>
      <c r="F53" s="64"/>
      <c r="G53" s="72">
        <f t="shared" si="3"/>
        <v>0</v>
      </c>
    </row>
    <row r="54" spans="1:7" ht="12.75">
      <c r="A54" s="85" t="s">
        <v>255</v>
      </c>
      <c r="B54" s="64">
        <v>1000</v>
      </c>
      <c r="C54" s="72">
        <v>29.52</v>
      </c>
      <c r="D54" s="65"/>
      <c r="E54" s="64">
        <f t="shared" si="2"/>
        <v>0</v>
      </c>
      <c r="F54" s="64"/>
      <c r="G54" s="72">
        <f t="shared" si="3"/>
        <v>0</v>
      </c>
    </row>
    <row r="55" spans="1:7" ht="12.75">
      <c r="A55" s="85" t="s">
        <v>256</v>
      </c>
      <c r="B55" s="64">
        <v>1000</v>
      </c>
      <c r="C55" s="72">
        <v>30.66</v>
      </c>
      <c r="D55" s="65"/>
      <c r="E55" s="64">
        <f t="shared" si="2"/>
        <v>0</v>
      </c>
      <c r="F55" s="64"/>
      <c r="G55" s="72">
        <f t="shared" si="3"/>
        <v>0</v>
      </c>
    </row>
    <row r="56" spans="1:7" ht="12.75">
      <c r="A56" s="85" t="s">
        <v>257</v>
      </c>
      <c r="B56" s="64">
        <v>1000</v>
      </c>
      <c r="C56" s="72">
        <v>32.03</v>
      </c>
      <c r="D56" s="65"/>
      <c r="E56" s="64">
        <f t="shared" si="2"/>
        <v>0</v>
      </c>
      <c r="F56" s="64"/>
      <c r="G56" s="72">
        <f t="shared" si="3"/>
        <v>0</v>
      </c>
    </row>
    <row r="57" spans="1:7" ht="12.75">
      <c r="A57" s="85" t="s">
        <v>258</v>
      </c>
      <c r="B57" s="64">
        <v>1000</v>
      </c>
      <c r="C57" s="72">
        <v>33.88</v>
      </c>
      <c r="D57" s="65"/>
      <c r="E57" s="64">
        <f t="shared" si="2"/>
        <v>0</v>
      </c>
      <c r="F57" s="64"/>
      <c r="G57" s="72">
        <f t="shared" si="3"/>
        <v>0</v>
      </c>
    </row>
    <row r="58" spans="1:7" ht="12.75">
      <c r="A58" s="85" t="s">
        <v>259</v>
      </c>
      <c r="B58" s="64">
        <v>1000</v>
      </c>
      <c r="C58" s="72">
        <v>35.73</v>
      </c>
      <c r="D58" s="65"/>
      <c r="E58" s="64">
        <f t="shared" si="2"/>
        <v>0</v>
      </c>
      <c r="F58" s="64"/>
      <c r="G58" s="72">
        <f t="shared" si="3"/>
        <v>0</v>
      </c>
    </row>
    <row r="59" spans="1:7" ht="12.75">
      <c r="A59" s="85" t="s">
        <v>260</v>
      </c>
      <c r="B59" s="64">
        <v>1000</v>
      </c>
      <c r="C59" s="72">
        <v>36.96</v>
      </c>
      <c r="D59" s="65"/>
      <c r="E59" s="64">
        <f t="shared" si="2"/>
        <v>0</v>
      </c>
      <c r="F59" s="64"/>
      <c r="G59" s="72">
        <f t="shared" si="3"/>
        <v>0</v>
      </c>
    </row>
    <row r="60" spans="1:7" ht="12.75">
      <c r="A60" s="85" t="s">
        <v>261</v>
      </c>
      <c r="B60" s="64">
        <v>1000</v>
      </c>
      <c r="C60" s="72">
        <v>40.05</v>
      </c>
      <c r="D60" s="65"/>
      <c r="E60" s="64">
        <f t="shared" si="2"/>
        <v>0</v>
      </c>
      <c r="F60" s="64"/>
      <c r="G60" s="72">
        <f t="shared" si="3"/>
        <v>0</v>
      </c>
    </row>
    <row r="61" spans="1:7" ht="12.75">
      <c r="A61" s="85" t="s">
        <v>262</v>
      </c>
      <c r="B61" s="64">
        <v>1000</v>
      </c>
      <c r="C61" s="72">
        <v>43.13</v>
      </c>
      <c r="D61" s="65"/>
      <c r="E61" s="64">
        <f t="shared" si="2"/>
        <v>0</v>
      </c>
      <c r="F61" s="64"/>
      <c r="G61" s="72">
        <f t="shared" si="3"/>
        <v>0</v>
      </c>
    </row>
    <row r="62" spans="1:7" ht="12.75">
      <c r="A62" s="85" t="s">
        <v>263</v>
      </c>
      <c r="B62" s="64">
        <v>1000</v>
      </c>
      <c r="C62" s="72">
        <v>46.22</v>
      </c>
      <c r="D62" s="65"/>
      <c r="E62" s="64">
        <f t="shared" si="2"/>
        <v>0</v>
      </c>
      <c r="F62" s="64"/>
      <c r="G62" s="72">
        <f t="shared" si="3"/>
        <v>0</v>
      </c>
    </row>
    <row r="63" spans="1:7" ht="12.75">
      <c r="A63" s="85" t="s">
        <v>264</v>
      </c>
      <c r="B63" s="64">
        <v>1000</v>
      </c>
      <c r="C63" s="72">
        <v>49.3</v>
      </c>
      <c r="D63" s="65"/>
      <c r="E63" s="64">
        <f t="shared" si="2"/>
        <v>0</v>
      </c>
      <c r="F63" s="64"/>
      <c r="G63" s="72">
        <f t="shared" si="3"/>
        <v>0</v>
      </c>
    </row>
    <row r="64" spans="1:7" ht="12.75">
      <c r="A64" s="85" t="s">
        <v>265</v>
      </c>
      <c r="B64" s="64">
        <v>1000</v>
      </c>
      <c r="C64" s="72">
        <v>52.39</v>
      </c>
      <c r="D64" s="65"/>
      <c r="E64" s="64">
        <f t="shared" si="2"/>
        <v>0</v>
      </c>
      <c r="F64" s="64"/>
      <c r="G64" s="72">
        <f t="shared" si="3"/>
        <v>0</v>
      </c>
    </row>
    <row r="65" spans="1:7" ht="12.75">
      <c r="A65" s="85" t="s">
        <v>266</v>
      </c>
      <c r="B65" s="64">
        <v>1000</v>
      </c>
      <c r="C65" s="72">
        <v>55.47</v>
      </c>
      <c r="D65" s="65"/>
      <c r="E65" s="64">
        <f t="shared" si="2"/>
        <v>0</v>
      </c>
      <c r="F65" s="64"/>
      <c r="G65" s="72">
        <f t="shared" si="3"/>
        <v>0</v>
      </c>
    </row>
    <row r="66" spans="1:7" ht="12.75">
      <c r="A66" s="85" t="s">
        <v>267</v>
      </c>
      <c r="B66" s="64">
        <v>1000</v>
      </c>
      <c r="C66" s="72">
        <v>58.56</v>
      </c>
      <c r="D66" s="65"/>
      <c r="E66" s="64">
        <f aca="true" t="shared" si="4" ref="E66:E71">B66/C66*D66</f>
        <v>0</v>
      </c>
      <c r="F66" s="64"/>
      <c r="G66" s="72">
        <f aca="true" t="shared" si="5" ref="G66:G71">F66/B66*C66</f>
        <v>0</v>
      </c>
    </row>
    <row r="67" spans="1:7" ht="12.75">
      <c r="A67" s="85" t="s">
        <v>268</v>
      </c>
      <c r="B67" s="64">
        <v>1000</v>
      </c>
      <c r="C67" s="72">
        <v>61.64</v>
      </c>
      <c r="D67" s="65"/>
      <c r="E67" s="64">
        <f t="shared" si="4"/>
        <v>0</v>
      </c>
      <c r="F67" s="64"/>
      <c r="G67" s="72">
        <f t="shared" si="5"/>
        <v>0</v>
      </c>
    </row>
    <row r="68" spans="1:7" ht="12.75">
      <c r="A68" s="85" t="s">
        <v>269</v>
      </c>
      <c r="B68" s="64">
        <v>1000</v>
      </c>
      <c r="C68" s="72">
        <v>64.73</v>
      </c>
      <c r="D68" s="65"/>
      <c r="E68" s="64">
        <f t="shared" si="4"/>
        <v>0</v>
      </c>
      <c r="F68" s="64"/>
      <c r="G68" s="72">
        <f t="shared" si="5"/>
        <v>0</v>
      </c>
    </row>
    <row r="69" spans="1:7" ht="12.75">
      <c r="A69" s="85" t="s">
        <v>270</v>
      </c>
      <c r="B69" s="64">
        <v>1000</v>
      </c>
      <c r="C69" s="72">
        <v>67.81</v>
      </c>
      <c r="D69" s="65"/>
      <c r="E69" s="64">
        <f t="shared" si="4"/>
        <v>0</v>
      </c>
      <c r="F69" s="64"/>
      <c r="G69" s="72">
        <f t="shared" si="5"/>
        <v>0</v>
      </c>
    </row>
    <row r="70" spans="1:7" ht="12.75">
      <c r="A70" s="85" t="s">
        <v>271</v>
      </c>
      <c r="B70" s="64">
        <v>1000</v>
      </c>
      <c r="C70" s="72">
        <v>70.9</v>
      </c>
      <c r="D70" s="65"/>
      <c r="E70" s="64">
        <f t="shared" si="4"/>
        <v>0</v>
      </c>
      <c r="F70" s="64"/>
      <c r="G70" s="72">
        <f t="shared" si="5"/>
        <v>0</v>
      </c>
    </row>
    <row r="71" spans="1:7" ht="12.75">
      <c r="A71" s="85" t="s">
        <v>272</v>
      </c>
      <c r="B71" s="64">
        <v>1000</v>
      </c>
      <c r="C71" s="72">
        <v>73.98</v>
      </c>
      <c r="D71" s="65"/>
      <c r="E71" s="64">
        <f t="shared" si="4"/>
        <v>0</v>
      </c>
      <c r="F71" s="64"/>
      <c r="G71" s="72">
        <f t="shared" si="5"/>
        <v>0</v>
      </c>
    </row>
    <row r="72" spans="1:8" ht="15">
      <c r="A72" s="84" t="s">
        <v>273</v>
      </c>
      <c r="B72" s="43"/>
      <c r="C72" s="44"/>
      <c r="D72" s="44"/>
      <c r="E72" s="43"/>
      <c r="F72" s="43"/>
      <c r="G72" s="45"/>
      <c r="H72" s="26" t="s">
        <v>273</v>
      </c>
    </row>
    <row r="73" spans="1:7" ht="12.75">
      <c r="A73" s="85" t="s">
        <v>274</v>
      </c>
      <c r="B73" s="64">
        <v>1000</v>
      </c>
      <c r="C73" s="72">
        <v>30.93</v>
      </c>
      <c r="D73" s="65"/>
      <c r="E73" s="64">
        <f aca="true" t="shared" si="6" ref="E73:E102">B73/C73*D73</f>
        <v>0</v>
      </c>
      <c r="F73" s="64"/>
      <c r="G73" s="72">
        <f aca="true" t="shared" si="7" ref="G73:G102">F73/B73*C73</f>
        <v>0</v>
      </c>
    </row>
    <row r="74" spans="1:7" ht="12.75">
      <c r="A74" s="85" t="s">
        <v>275</v>
      </c>
      <c r="B74" s="64">
        <v>1000</v>
      </c>
      <c r="C74" s="72">
        <v>32.57</v>
      </c>
      <c r="D74" s="65"/>
      <c r="E74" s="64">
        <f t="shared" si="6"/>
        <v>0</v>
      </c>
      <c r="F74" s="64"/>
      <c r="G74" s="72">
        <f t="shared" si="7"/>
        <v>0</v>
      </c>
    </row>
    <row r="75" spans="1:7" ht="12.75">
      <c r="A75" s="85" t="s">
        <v>276</v>
      </c>
      <c r="B75" s="64">
        <v>1000</v>
      </c>
      <c r="C75" s="72">
        <v>34.21</v>
      </c>
      <c r="D75" s="65"/>
      <c r="E75" s="64">
        <f t="shared" si="6"/>
        <v>0</v>
      </c>
      <c r="F75" s="64"/>
      <c r="G75" s="72">
        <f t="shared" si="7"/>
        <v>0</v>
      </c>
    </row>
    <row r="76" spans="1:7" ht="12.75">
      <c r="A76" s="85" t="s">
        <v>277</v>
      </c>
      <c r="B76" s="64">
        <v>1000</v>
      </c>
      <c r="C76" s="72">
        <v>35.85</v>
      </c>
      <c r="D76" s="65"/>
      <c r="E76" s="64">
        <f t="shared" si="6"/>
        <v>0</v>
      </c>
      <c r="F76" s="64"/>
      <c r="G76" s="72">
        <f t="shared" si="7"/>
        <v>0</v>
      </c>
    </row>
    <row r="77" spans="1:7" ht="12.75">
      <c r="A77" s="85" t="s">
        <v>278</v>
      </c>
      <c r="B77" s="64">
        <v>1000</v>
      </c>
      <c r="C77" s="72">
        <v>37.49</v>
      </c>
      <c r="D77" s="65"/>
      <c r="E77" s="64">
        <f t="shared" si="6"/>
        <v>0</v>
      </c>
      <c r="F77" s="64"/>
      <c r="G77" s="72">
        <f t="shared" si="7"/>
        <v>0</v>
      </c>
    </row>
    <row r="78" spans="1:7" ht="12.75">
      <c r="A78" s="85" t="s">
        <v>279</v>
      </c>
      <c r="B78" s="64">
        <v>1000</v>
      </c>
      <c r="C78" s="72">
        <v>39.95</v>
      </c>
      <c r="D78" s="65"/>
      <c r="E78" s="64">
        <f t="shared" si="6"/>
        <v>0</v>
      </c>
      <c r="F78" s="64"/>
      <c r="G78" s="72">
        <f t="shared" si="7"/>
        <v>0</v>
      </c>
    </row>
    <row r="79" spans="1:7" ht="12.75">
      <c r="A79" s="85" t="s">
        <v>280</v>
      </c>
      <c r="B79" s="64">
        <v>1000</v>
      </c>
      <c r="C79" s="72">
        <v>42.41</v>
      </c>
      <c r="D79" s="65"/>
      <c r="E79" s="64">
        <f t="shared" si="6"/>
        <v>0</v>
      </c>
      <c r="F79" s="64"/>
      <c r="G79" s="72">
        <f t="shared" si="7"/>
        <v>0</v>
      </c>
    </row>
    <row r="80" spans="1:7" ht="12.75">
      <c r="A80" s="85" t="s">
        <v>281</v>
      </c>
      <c r="B80" s="64">
        <v>1000</v>
      </c>
      <c r="C80" s="72">
        <v>44.05</v>
      </c>
      <c r="D80" s="65"/>
      <c r="E80" s="64">
        <f t="shared" si="6"/>
        <v>0</v>
      </c>
      <c r="F80" s="64"/>
      <c r="G80" s="72">
        <f t="shared" si="7"/>
        <v>0</v>
      </c>
    </row>
    <row r="81" spans="1:7" ht="12.75">
      <c r="A81" s="85" t="s">
        <v>282</v>
      </c>
      <c r="B81" s="64">
        <v>1000</v>
      </c>
      <c r="C81" s="72">
        <v>45.68</v>
      </c>
      <c r="D81" s="65"/>
      <c r="E81" s="64">
        <f t="shared" si="6"/>
        <v>0</v>
      </c>
      <c r="F81" s="64"/>
      <c r="G81" s="72">
        <f t="shared" si="7"/>
        <v>0</v>
      </c>
    </row>
    <row r="82" spans="1:7" ht="12.75">
      <c r="A82" s="85" t="s">
        <v>283</v>
      </c>
      <c r="B82" s="64">
        <v>1000</v>
      </c>
      <c r="C82" s="72">
        <v>48.43</v>
      </c>
      <c r="D82" s="65"/>
      <c r="E82" s="64">
        <f t="shared" si="6"/>
        <v>0</v>
      </c>
      <c r="F82" s="64"/>
      <c r="G82" s="72">
        <f t="shared" si="7"/>
        <v>0</v>
      </c>
    </row>
    <row r="83" spans="1:7" ht="12.75">
      <c r="A83" s="85" t="s">
        <v>284</v>
      </c>
      <c r="B83" s="64">
        <v>1000</v>
      </c>
      <c r="C83" s="72">
        <v>51.09</v>
      </c>
      <c r="D83" s="65"/>
      <c r="E83" s="64">
        <f t="shared" si="6"/>
        <v>0</v>
      </c>
      <c r="F83" s="64"/>
      <c r="G83" s="72">
        <f t="shared" si="7"/>
        <v>0</v>
      </c>
    </row>
    <row r="84" spans="1:7" ht="12.75">
      <c r="A84" s="85" t="s">
        <v>285</v>
      </c>
      <c r="B84" s="64">
        <v>1000</v>
      </c>
      <c r="C84" s="72">
        <v>52.87</v>
      </c>
      <c r="D84" s="65"/>
      <c r="E84" s="64">
        <f t="shared" si="6"/>
        <v>0</v>
      </c>
      <c r="F84" s="64"/>
      <c r="G84" s="72">
        <f t="shared" si="7"/>
        <v>0</v>
      </c>
    </row>
    <row r="85" spans="1:7" ht="12.75">
      <c r="A85" s="85" t="s">
        <v>286</v>
      </c>
      <c r="B85" s="64">
        <v>1000</v>
      </c>
      <c r="C85" s="72">
        <v>57.34</v>
      </c>
      <c r="D85" s="65"/>
      <c r="E85" s="64">
        <f t="shared" si="6"/>
        <v>0</v>
      </c>
      <c r="F85" s="64"/>
      <c r="G85" s="72">
        <f t="shared" si="7"/>
        <v>0</v>
      </c>
    </row>
    <row r="86" spans="1:7" ht="12.75">
      <c r="A86" s="85" t="s">
        <v>287</v>
      </c>
      <c r="B86" s="64">
        <v>1000</v>
      </c>
      <c r="C86" s="72">
        <v>61.76</v>
      </c>
      <c r="D86" s="65"/>
      <c r="E86" s="64">
        <f t="shared" si="6"/>
        <v>0</v>
      </c>
      <c r="F86" s="64"/>
      <c r="G86" s="72">
        <f t="shared" si="7"/>
        <v>0</v>
      </c>
    </row>
    <row r="87" spans="1:7" ht="12.75">
      <c r="A87" s="85" t="s">
        <v>288</v>
      </c>
      <c r="B87" s="64">
        <v>1000</v>
      </c>
      <c r="C87" s="72">
        <v>66.2</v>
      </c>
      <c r="D87" s="65"/>
      <c r="E87" s="64">
        <f t="shared" si="6"/>
        <v>0</v>
      </c>
      <c r="F87" s="64"/>
      <c r="G87" s="72">
        <f t="shared" si="7"/>
        <v>0</v>
      </c>
    </row>
    <row r="88" spans="1:7" ht="12.75">
      <c r="A88" s="85" t="s">
        <v>289</v>
      </c>
      <c r="B88" s="64">
        <v>1000</v>
      </c>
      <c r="C88" s="72">
        <v>70.64</v>
      </c>
      <c r="D88" s="65"/>
      <c r="E88" s="64">
        <f t="shared" si="6"/>
        <v>0</v>
      </c>
      <c r="F88" s="64"/>
      <c r="G88" s="72">
        <f t="shared" si="7"/>
        <v>0</v>
      </c>
    </row>
    <row r="89" spans="1:7" ht="12.75">
      <c r="A89" s="85" t="s">
        <v>290</v>
      </c>
      <c r="B89" s="64">
        <v>1000</v>
      </c>
      <c r="C89" s="72">
        <v>75.08</v>
      </c>
      <c r="D89" s="65"/>
      <c r="E89" s="64">
        <f t="shared" si="6"/>
        <v>0</v>
      </c>
      <c r="F89" s="64"/>
      <c r="G89" s="72">
        <f t="shared" si="7"/>
        <v>0</v>
      </c>
    </row>
    <row r="90" spans="1:7" ht="12.75">
      <c r="A90" s="85" t="s">
        <v>291</v>
      </c>
      <c r="B90" s="64">
        <v>1000</v>
      </c>
      <c r="C90" s="72">
        <v>79.53</v>
      </c>
      <c r="D90" s="65"/>
      <c r="E90" s="64">
        <f t="shared" si="6"/>
        <v>0</v>
      </c>
      <c r="F90" s="64"/>
      <c r="G90" s="72">
        <f t="shared" si="7"/>
        <v>0</v>
      </c>
    </row>
    <row r="91" spans="1:7" ht="12.75">
      <c r="A91" s="85" t="s">
        <v>292</v>
      </c>
      <c r="B91" s="64">
        <v>1000</v>
      </c>
      <c r="C91" s="72">
        <v>83.97</v>
      </c>
      <c r="D91" s="65"/>
      <c r="E91" s="64">
        <f t="shared" si="6"/>
        <v>0</v>
      </c>
      <c r="F91" s="64"/>
      <c r="G91" s="72">
        <f t="shared" si="7"/>
        <v>0</v>
      </c>
    </row>
    <row r="92" spans="1:7" ht="12.75">
      <c r="A92" s="85" t="s">
        <v>293</v>
      </c>
      <c r="B92" s="64">
        <v>1000</v>
      </c>
      <c r="C92" s="72">
        <v>88.42</v>
      </c>
      <c r="D92" s="65"/>
      <c r="E92" s="64">
        <f t="shared" si="6"/>
        <v>0</v>
      </c>
      <c r="F92" s="64"/>
      <c r="G92" s="72">
        <f t="shared" si="7"/>
        <v>0</v>
      </c>
    </row>
    <row r="93" spans="1:7" ht="12.75">
      <c r="A93" s="85" t="s">
        <v>294</v>
      </c>
      <c r="B93" s="64">
        <v>1000</v>
      </c>
      <c r="C93" s="72">
        <v>92.86</v>
      </c>
      <c r="D93" s="65"/>
      <c r="E93" s="64">
        <f t="shared" si="6"/>
        <v>0</v>
      </c>
      <c r="F93" s="64"/>
      <c r="G93" s="72">
        <f t="shared" si="7"/>
        <v>0</v>
      </c>
    </row>
    <row r="94" spans="1:7" ht="12.75">
      <c r="A94" s="85" t="s">
        <v>295</v>
      </c>
      <c r="B94" s="64">
        <v>1000</v>
      </c>
      <c r="C94" s="72">
        <v>97.29</v>
      </c>
      <c r="D94" s="65"/>
      <c r="E94" s="64">
        <f t="shared" si="6"/>
        <v>0</v>
      </c>
      <c r="F94" s="64"/>
      <c r="G94" s="72">
        <f t="shared" si="7"/>
        <v>0</v>
      </c>
    </row>
    <row r="95" spans="1:7" ht="12.75">
      <c r="A95" s="85" t="s">
        <v>296</v>
      </c>
      <c r="B95" s="64">
        <v>1000</v>
      </c>
      <c r="C95" s="72">
        <v>101.7</v>
      </c>
      <c r="D95" s="65"/>
      <c r="E95" s="64">
        <f t="shared" si="6"/>
        <v>0</v>
      </c>
      <c r="F95" s="64"/>
      <c r="G95" s="72">
        <f t="shared" si="7"/>
        <v>0</v>
      </c>
    </row>
    <row r="96" spans="1:7" ht="12.75">
      <c r="A96" s="85" t="s">
        <v>297</v>
      </c>
      <c r="B96" s="64">
        <v>1000</v>
      </c>
      <c r="C96" s="72">
        <v>106.2</v>
      </c>
      <c r="D96" s="65"/>
      <c r="E96" s="64">
        <f t="shared" si="6"/>
        <v>0</v>
      </c>
      <c r="F96" s="64"/>
      <c r="G96" s="72">
        <f t="shared" si="7"/>
        <v>0</v>
      </c>
    </row>
    <row r="97" spans="1:7" ht="12.75">
      <c r="A97" s="85" t="s">
        <v>298</v>
      </c>
      <c r="B97" s="64">
        <v>1000</v>
      </c>
      <c r="C97" s="72">
        <v>110.6</v>
      </c>
      <c r="D97" s="65"/>
      <c r="E97" s="64">
        <f t="shared" si="6"/>
        <v>0</v>
      </c>
      <c r="F97" s="64"/>
      <c r="G97" s="72">
        <f t="shared" si="7"/>
        <v>0</v>
      </c>
    </row>
    <row r="98" spans="1:7" ht="12.75">
      <c r="A98" s="85" t="s">
        <v>299</v>
      </c>
      <c r="B98" s="64">
        <v>1000</v>
      </c>
      <c r="C98" s="72">
        <v>115.1</v>
      </c>
      <c r="D98" s="65"/>
      <c r="E98" s="64">
        <f t="shared" si="6"/>
        <v>0</v>
      </c>
      <c r="F98" s="64"/>
      <c r="G98" s="72">
        <f t="shared" si="7"/>
        <v>0</v>
      </c>
    </row>
    <row r="99" spans="1:7" ht="12.75">
      <c r="A99" s="85" t="s">
        <v>300</v>
      </c>
      <c r="B99" s="64">
        <v>1000</v>
      </c>
      <c r="C99" s="72">
        <v>119.5</v>
      </c>
      <c r="D99" s="65"/>
      <c r="E99" s="64">
        <f t="shared" si="6"/>
        <v>0</v>
      </c>
      <c r="F99" s="64"/>
      <c r="G99" s="72">
        <f t="shared" si="7"/>
        <v>0</v>
      </c>
    </row>
    <row r="100" spans="1:7" ht="12.75">
      <c r="A100" s="85" t="s">
        <v>301</v>
      </c>
      <c r="B100" s="64">
        <v>1000</v>
      </c>
      <c r="C100" s="72">
        <v>124</v>
      </c>
      <c r="D100" s="65"/>
      <c r="E100" s="64">
        <f t="shared" si="6"/>
        <v>0</v>
      </c>
      <c r="F100" s="64"/>
      <c r="G100" s="72">
        <f t="shared" si="7"/>
        <v>0</v>
      </c>
    </row>
    <row r="101" spans="1:7" ht="12.75">
      <c r="A101" s="85" t="s">
        <v>302</v>
      </c>
      <c r="B101" s="64">
        <v>1000</v>
      </c>
      <c r="C101" s="72">
        <v>128.4</v>
      </c>
      <c r="D101" s="65"/>
      <c r="E101" s="64">
        <f t="shared" si="6"/>
        <v>0</v>
      </c>
      <c r="F101" s="64"/>
      <c r="G101" s="72">
        <f t="shared" si="7"/>
        <v>0</v>
      </c>
    </row>
    <row r="102" spans="1:7" ht="12.75">
      <c r="A102" s="85" t="s">
        <v>303</v>
      </c>
      <c r="B102" s="64">
        <v>1000</v>
      </c>
      <c r="C102" s="72">
        <v>132.8</v>
      </c>
      <c r="D102" s="65"/>
      <c r="E102" s="64">
        <f t="shared" si="6"/>
        <v>0</v>
      </c>
      <c r="F102" s="64"/>
      <c r="G102" s="72">
        <f t="shared" si="7"/>
        <v>0</v>
      </c>
    </row>
    <row r="103" spans="1:8" ht="15">
      <c r="A103" s="84" t="s">
        <v>333</v>
      </c>
      <c r="B103" s="43"/>
      <c r="C103" s="44"/>
      <c r="D103" s="44"/>
      <c r="E103" s="43"/>
      <c r="F103" s="43"/>
      <c r="G103" s="45"/>
      <c r="H103" s="26" t="s">
        <v>333</v>
      </c>
    </row>
    <row r="104" spans="1:7" ht="12.75">
      <c r="A104" s="85" t="s">
        <v>304</v>
      </c>
      <c r="B104" s="64">
        <v>1000</v>
      </c>
      <c r="C104" s="72">
        <v>47.18</v>
      </c>
      <c r="D104" s="65"/>
      <c r="E104" s="64">
        <f aca="true" t="shared" si="8" ref="E104:E132">B104/C104*D104</f>
        <v>0</v>
      </c>
      <c r="F104" s="64"/>
      <c r="G104" s="72">
        <f aca="true" t="shared" si="9" ref="G104:G132">F104/B104*C104</f>
        <v>0</v>
      </c>
    </row>
    <row r="105" spans="1:7" ht="12.75">
      <c r="A105" s="85" t="s">
        <v>305</v>
      </c>
      <c r="B105" s="64">
        <v>1000</v>
      </c>
      <c r="C105" s="72">
        <v>49.41</v>
      </c>
      <c r="D105" s="65"/>
      <c r="E105" s="64">
        <f t="shared" si="8"/>
        <v>0</v>
      </c>
      <c r="F105" s="64"/>
      <c r="G105" s="72">
        <f t="shared" si="9"/>
        <v>0</v>
      </c>
    </row>
    <row r="106" spans="1:7" ht="12.75">
      <c r="A106" s="85" t="s">
        <v>306</v>
      </c>
      <c r="B106" s="64">
        <v>1000</v>
      </c>
      <c r="C106" s="72">
        <v>51.65</v>
      </c>
      <c r="D106" s="65"/>
      <c r="E106" s="64">
        <f t="shared" si="8"/>
        <v>0</v>
      </c>
      <c r="F106" s="64"/>
      <c r="G106" s="72">
        <f t="shared" si="9"/>
        <v>0</v>
      </c>
    </row>
    <row r="107" spans="1:7" ht="12.75">
      <c r="A107" s="85" t="s">
        <v>307</v>
      </c>
      <c r="B107" s="64">
        <v>1000</v>
      </c>
      <c r="C107" s="72">
        <v>53.89</v>
      </c>
      <c r="D107" s="65"/>
      <c r="E107" s="64">
        <f t="shared" si="8"/>
        <v>0</v>
      </c>
      <c r="F107" s="64"/>
      <c r="G107" s="72">
        <f t="shared" si="9"/>
        <v>0</v>
      </c>
    </row>
    <row r="108" spans="1:7" ht="12.75">
      <c r="A108" s="85" t="s">
        <v>308</v>
      </c>
      <c r="B108" s="64">
        <v>1000</v>
      </c>
      <c r="C108" s="72">
        <v>57.25</v>
      </c>
      <c r="D108" s="65"/>
      <c r="E108" s="64">
        <f t="shared" si="8"/>
        <v>0</v>
      </c>
      <c r="F108" s="64"/>
      <c r="G108" s="72">
        <f t="shared" si="9"/>
        <v>0</v>
      </c>
    </row>
    <row r="109" spans="1:7" ht="12.75">
      <c r="A109" s="85" t="s">
        <v>309</v>
      </c>
      <c r="B109" s="64">
        <v>1000</v>
      </c>
      <c r="C109" s="72">
        <v>60.6</v>
      </c>
      <c r="D109" s="65"/>
      <c r="E109" s="64">
        <f t="shared" si="8"/>
        <v>0</v>
      </c>
      <c r="F109" s="64"/>
      <c r="G109" s="72">
        <f t="shared" si="9"/>
        <v>0</v>
      </c>
    </row>
    <row r="110" spans="1:7" ht="12.75">
      <c r="A110" s="85" t="s">
        <v>310</v>
      </c>
      <c r="B110" s="64">
        <v>1000</v>
      </c>
      <c r="C110" s="72">
        <v>62.84</v>
      </c>
      <c r="D110" s="65"/>
      <c r="E110" s="64">
        <f t="shared" si="8"/>
        <v>0</v>
      </c>
      <c r="F110" s="64"/>
      <c r="G110" s="72">
        <f t="shared" si="9"/>
        <v>0</v>
      </c>
    </row>
    <row r="111" spans="1:7" ht="12.75">
      <c r="A111" s="85" t="s">
        <v>311</v>
      </c>
      <c r="B111" s="64">
        <v>1000</v>
      </c>
      <c r="C111" s="72">
        <v>65.07</v>
      </c>
      <c r="D111" s="65"/>
      <c r="E111" s="64">
        <f t="shared" si="8"/>
        <v>0</v>
      </c>
      <c r="F111" s="64"/>
      <c r="G111" s="72">
        <f t="shared" si="9"/>
        <v>0</v>
      </c>
    </row>
    <row r="112" spans="1:7" ht="12.75">
      <c r="A112" s="85" t="s">
        <v>312</v>
      </c>
      <c r="B112" s="64">
        <v>1000</v>
      </c>
      <c r="C112" s="72">
        <v>68.44</v>
      </c>
      <c r="D112" s="65"/>
      <c r="E112" s="64">
        <f t="shared" si="8"/>
        <v>0</v>
      </c>
      <c r="F112" s="64"/>
      <c r="G112" s="72">
        <f t="shared" si="9"/>
        <v>0</v>
      </c>
    </row>
    <row r="113" spans="1:7" ht="12.75">
      <c r="A113" s="85" t="s">
        <v>313</v>
      </c>
      <c r="B113" s="64">
        <v>1000</v>
      </c>
      <c r="C113" s="72">
        <v>71.79</v>
      </c>
      <c r="D113" s="65"/>
      <c r="E113" s="64">
        <f t="shared" si="8"/>
        <v>0</v>
      </c>
      <c r="F113" s="64"/>
      <c r="G113" s="72">
        <f t="shared" si="9"/>
        <v>0</v>
      </c>
    </row>
    <row r="114" spans="1:7" ht="12.75">
      <c r="A114" s="85" t="s">
        <v>314</v>
      </c>
      <c r="B114" s="64">
        <v>1000</v>
      </c>
      <c r="C114" s="72">
        <v>74.45</v>
      </c>
      <c r="D114" s="65"/>
      <c r="E114" s="64">
        <f t="shared" si="8"/>
        <v>0</v>
      </c>
      <c r="F114" s="64"/>
      <c r="G114" s="72">
        <f t="shared" si="9"/>
        <v>0</v>
      </c>
    </row>
    <row r="115" spans="1:7" ht="12.75">
      <c r="A115" s="85" t="s">
        <v>315</v>
      </c>
      <c r="B115" s="64">
        <v>1000</v>
      </c>
      <c r="C115" s="72">
        <v>80.5</v>
      </c>
      <c r="D115" s="65"/>
      <c r="E115" s="64">
        <f t="shared" si="8"/>
        <v>0</v>
      </c>
      <c r="F115" s="64"/>
      <c r="G115" s="72">
        <f t="shared" si="9"/>
        <v>0</v>
      </c>
    </row>
    <row r="116" spans="1:7" ht="12.75">
      <c r="A116" s="85" t="s">
        <v>316</v>
      </c>
      <c r="B116" s="64">
        <v>1000</v>
      </c>
      <c r="C116" s="72">
        <v>86.55</v>
      </c>
      <c r="D116" s="65"/>
      <c r="E116" s="64">
        <f t="shared" si="8"/>
        <v>0</v>
      </c>
      <c r="F116" s="64"/>
      <c r="G116" s="72">
        <f t="shared" si="9"/>
        <v>0</v>
      </c>
    </row>
    <row r="117" spans="1:7" ht="12.75">
      <c r="A117" s="85" t="s">
        <v>317</v>
      </c>
      <c r="B117" s="64">
        <v>1000</v>
      </c>
      <c r="C117" s="72">
        <v>92.59</v>
      </c>
      <c r="D117" s="65"/>
      <c r="E117" s="64">
        <f t="shared" si="8"/>
        <v>0</v>
      </c>
      <c r="F117" s="64"/>
      <c r="G117" s="72">
        <f t="shared" si="9"/>
        <v>0</v>
      </c>
    </row>
    <row r="118" spans="1:7" ht="12.75">
      <c r="A118" s="85" t="s">
        <v>318</v>
      </c>
      <c r="B118" s="64">
        <v>1000</v>
      </c>
      <c r="C118" s="72">
        <v>98.64</v>
      </c>
      <c r="D118" s="65"/>
      <c r="E118" s="64">
        <f t="shared" si="8"/>
        <v>0</v>
      </c>
      <c r="F118" s="64"/>
      <c r="G118" s="72">
        <f t="shared" si="9"/>
        <v>0</v>
      </c>
    </row>
    <row r="119" spans="1:7" ht="12.75">
      <c r="A119" s="85" t="s">
        <v>319</v>
      </c>
      <c r="B119" s="64">
        <v>1000</v>
      </c>
      <c r="C119" s="72">
        <v>104.7</v>
      </c>
      <c r="D119" s="65"/>
      <c r="E119" s="64">
        <f t="shared" si="8"/>
        <v>0</v>
      </c>
      <c r="F119" s="64"/>
      <c r="G119" s="72">
        <f t="shared" si="9"/>
        <v>0</v>
      </c>
    </row>
    <row r="120" spans="1:7" ht="12.75">
      <c r="A120" s="85" t="s">
        <v>320</v>
      </c>
      <c r="B120" s="64">
        <v>1000</v>
      </c>
      <c r="C120" s="72">
        <v>110.7</v>
      </c>
      <c r="D120" s="65"/>
      <c r="E120" s="64">
        <f t="shared" si="8"/>
        <v>0</v>
      </c>
      <c r="F120" s="64"/>
      <c r="G120" s="72">
        <f t="shared" si="9"/>
        <v>0</v>
      </c>
    </row>
    <row r="121" spans="1:7" ht="12.75">
      <c r="A121" s="85" t="s">
        <v>321</v>
      </c>
      <c r="B121" s="64">
        <v>1000</v>
      </c>
      <c r="C121" s="72">
        <v>116.8</v>
      </c>
      <c r="D121" s="65"/>
      <c r="E121" s="64">
        <f t="shared" si="8"/>
        <v>0</v>
      </c>
      <c r="F121" s="64"/>
      <c r="G121" s="72">
        <f t="shared" si="9"/>
        <v>0</v>
      </c>
    </row>
    <row r="122" spans="1:7" ht="12.75">
      <c r="A122" s="85" t="s">
        <v>322</v>
      </c>
      <c r="B122" s="64">
        <v>1000</v>
      </c>
      <c r="C122" s="72">
        <v>122.8</v>
      </c>
      <c r="D122" s="65"/>
      <c r="E122" s="64">
        <f t="shared" si="8"/>
        <v>0</v>
      </c>
      <c r="F122" s="64"/>
      <c r="G122" s="72">
        <f t="shared" si="9"/>
        <v>0</v>
      </c>
    </row>
    <row r="123" spans="1:7" ht="12.75">
      <c r="A123" s="85" t="s">
        <v>323</v>
      </c>
      <c r="B123" s="64">
        <v>1000</v>
      </c>
      <c r="C123" s="72">
        <v>128.9</v>
      </c>
      <c r="D123" s="65"/>
      <c r="E123" s="64">
        <f t="shared" si="8"/>
        <v>0</v>
      </c>
      <c r="F123" s="64"/>
      <c r="G123" s="72">
        <f t="shared" si="9"/>
        <v>0</v>
      </c>
    </row>
    <row r="124" spans="1:7" ht="12.75">
      <c r="A124" s="85" t="s">
        <v>324</v>
      </c>
      <c r="B124" s="64">
        <v>1000</v>
      </c>
      <c r="C124" s="72">
        <v>134.9</v>
      </c>
      <c r="D124" s="65"/>
      <c r="E124" s="64">
        <f t="shared" si="8"/>
        <v>0</v>
      </c>
      <c r="F124" s="64"/>
      <c r="G124" s="72">
        <f t="shared" si="9"/>
        <v>0</v>
      </c>
    </row>
    <row r="125" spans="1:7" ht="12.75">
      <c r="A125" s="85" t="s">
        <v>325</v>
      </c>
      <c r="B125" s="64">
        <v>1000</v>
      </c>
      <c r="C125" s="72">
        <v>141</v>
      </c>
      <c r="D125" s="65"/>
      <c r="E125" s="64">
        <f t="shared" si="8"/>
        <v>0</v>
      </c>
      <c r="F125" s="64"/>
      <c r="G125" s="72">
        <f t="shared" si="9"/>
        <v>0</v>
      </c>
    </row>
    <row r="126" spans="1:7" ht="12.75">
      <c r="A126" s="85" t="s">
        <v>326</v>
      </c>
      <c r="B126" s="64">
        <v>1000</v>
      </c>
      <c r="C126" s="72">
        <v>147</v>
      </c>
      <c r="D126" s="65"/>
      <c r="E126" s="64">
        <f t="shared" si="8"/>
        <v>0</v>
      </c>
      <c r="F126" s="64"/>
      <c r="G126" s="72">
        <f t="shared" si="9"/>
        <v>0</v>
      </c>
    </row>
    <row r="127" spans="1:7" ht="12.75">
      <c r="A127" s="85" t="s">
        <v>327</v>
      </c>
      <c r="B127" s="64">
        <v>1000</v>
      </c>
      <c r="C127" s="72">
        <v>153.1</v>
      </c>
      <c r="D127" s="65"/>
      <c r="E127" s="64">
        <f t="shared" si="8"/>
        <v>0</v>
      </c>
      <c r="F127" s="64"/>
      <c r="G127" s="72">
        <f t="shared" si="9"/>
        <v>0</v>
      </c>
    </row>
    <row r="128" spans="1:7" ht="12.75">
      <c r="A128" s="85" t="s">
        <v>328</v>
      </c>
      <c r="B128" s="64">
        <v>1000</v>
      </c>
      <c r="C128" s="72">
        <v>159.1</v>
      </c>
      <c r="D128" s="65"/>
      <c r="E128" s="64">
        <f t="shared" si="8"/>
        <v>0</v>
      </c>
      <c r="F128" s="64"/>
      <c r="G128" s="72">
        <f t="shared" si="9"/>
        <v>0</v>
      </c>
    </row>
    <row r="129" spans="1:7" ht="12.75">
      <c r="A129" s="85" t="s">
        <v>329</v>
      </c>
      <c r="B129" s="64">
        <v>1000</v>
      </c>
      <c r="C129" s="72">
        <v>165.2</v>
      </c>
      <c r="D129" s="65"/>
      <c r="E129" s="64">
        <f t="shared" si="8"/>
        <v>0</v>
      </c>
      <c r="F129" s="64"/>
      <c r="G129" s="72">
        <f t="shared" si="9"/>
        <v>0</v>
      </c>
    </row>
    <row r="130" spans="1:7" ht="12.75">
      <c r="A130" s="85" t="s">
        <v>330</v>
      </c>
      <c r="B130" s="64">
        <v>1000</v>
      </c>
      <c r="C130" s="72">
        <v>171.2</v>
      </c>
      <c r="D130" s="65"/>
      <c r="E130" s="64">
        <f t="shared" si="8"/>
        <v>0</v>
      </c>
      <c r="F130" s="64"/>
      <c r="G130" s="72">
        <f t="shared" si="9"/>
        <v>0</v>
      </c>
    </row>
    <row r="131" spans="1:7" ht="12.75">
      <c r="A131" s="85" t="s">
        <v>331</v>
      </c>
      <c r="B131" s="64">
        <v>1000</v>
      </c>
      <c r="C131" s="72">
        <v>177.2</v>
      </c>
      <c r="D131" s="65"/>
      <c r="E131" s="64">
        <f t="shared" si="8"/>
        <v>0</v>
      </c>
      <c r="F131" s="64"/>
      <c r="G131" s="72">
        <f t="shared" si="9"/>
        <v>0</v>
      </c>
    </row>
    <row r="132" spans="1:7" ht="12.75">
      <c r="A132" s="85" t="s">
        <v>332</v>
      </c>
      <c r="B132" s="64">
        <v>1000</v>
      </c>
      <c r="C132" s="72">
        <v>183.3</v>
      </c>
      <c r="D132" s="65"/>
      <c r="E132" s="64">
        <f t="shared" si="8"/>
        <v>0</v>
      </c>
      <c r="F132" s="64"/>
      <c r="G132" s="72">
        <f t="shared" si="9"/>
        <v>0</v>
      </c>
    </row>
    <row r="133" spans="1:8" ht="15">
      <c r="A133" s="84" t="s">
        <v>334</v>
      </c>
      <c r="B133" s="43"/>
      <c r="C133" s="44"/>
      <c r="D133" s="44"/>
      <c r="E133" s="43"/>
      <c r="F133" s="43"/>
      <c r="G133" s="45"/>
      <c r="H133" s="26" t="s">
        <v>334</v>
      </c>
    </row>
    <row r="134" spans="1:7" ht="12.75">
      <c r="A134" s="85" t="s">
        <v>335</v>
      </c>
      <c r="B134" s="64">
        <v>1000</v>
      </c>
      <c r="C134" s="72">
        <v>65.54</v>
      </c>
      <c r="D134" s="65"/>
      <c r="E134" s="64">
        <f aca="true" t="shared" si="10" ref="E134:E163">B134/C134*D134</f>
        <v>0</v>
      </c>
      <c r="F134" s="64"/>
      <c r="G134" s="72">
        <f aca="true" t="shared" si="11" ref="G134:G163">F134/B134*C134</f>
        <v>0</v>
      </c>
    </row>
    <row r="135" spans="1:7" ht="12.75">
      <c r="A135" s="85" t="s">
        <v>336</v>
      </c>
      <c r="B135" s="64">
        <v>1000</v>
      </c>
      <c r="C135" s="72">
        <v>68.49</v>
      </c>
      <c r="D135" s="65"/>
      <c r="E135" s="64">
        <f t="shared" si="10"/>
        <v>0</v>
      </c>
      <c r="F135" s="64"/>
      <c r="G135" s="72">
        <f t="shared" si="11"/>
        <v>0</v>
      </c>
    </row>
    <row r="136" spans="1:7" ht="12.75">
      <c r="A136" s="85" t="s">
        <v>337</v>
      </c>
      <c r="B136" s="64">
        <v>1000</v>
      </c>
      <c r="C136" s="72">
        <v>71.44</v>
      </c>
      <c r="D136" s="65"/>
      <c r="E136" s="64">
        <f t="shared" si="10"/>
        <v>0</v>
      </c>
      <c r="F136" s="64"/>
      <c r="G136" s="72">
        <f t="shared" si="11"/>
        <v>0</v>
      </c>
    </row>
    <row r="137" spans="1:7" ht="12.75">
      <c r="A137" s="85" t="s">
        <v>338</v>
      </c>
      <c r="B137" s="64">
        <v>1000</v>
      </c>
      <c r="C137" s="72">
        <v>75.87</v>
      </c>
      <c r="D137" s="65"/>
      <c r="E137" s="64">
        <f t="shared" si="10"/>
        <v>0</v>
      </c>
      <c r="F137" s="64"/>
      <c r="G137" s="72">
        <f t="shared" si="11"/>
        <v>0</v>
      </c>
    </row>
    <row r="138" spans="1:7" ht="12.75">
      <c r="A138" s="85" t="s">
        <v>339</v>
      </c>
      <c r="B138" s="64">
        <v>1000</v>
      </c>
      <c r="C138" s="72">
        <v>80.29</v>
      </c>
      <c r="D138" s="65"/>
      <c r="E138" s="64">
        <f t="shared" si="10"/>
        <v>0</v>
      </c>
      <c r="F138" s="64"/>
      <c r="G138" s="72">
        <f t="shared" si="11"/>
        <v>0</v>
      </c>
    </row>
    <row r="139" spans="1:7" ht="12.75">
      <c r="A139" s="85" t="s">
        <v>340</v>
      </c>
      <c r="B139" s="64">
        <v>1000</v>
      </c>
      <c r="C139" s="72">
        <v>83.24</v>
      </c>
      <c r="D139" s="65"/>
      <c r="E139" s="64">
        <f t="shared" si="10"/>
        <v>0</v>
      </c>
      <c r="F139" s="64"/>
      <c r="G139" s="72">
        <f t="shared" si="11"/>
        <v>0</v>
      </c>
    </row>
    <row r="140" spans="1:7" ht="12.75">
      <c r="A140" s="85" t="s">
        <v>341</v>
      </c>
      <c r="B140" s="64">
        <v>1000</v>
      </c>
      <c r="C140" s="72">
        <v>86.19</v>
      </c>
      <c r="D140" s="65"/>
      <c r="E140" s="64">
        <f t="shared" si="10"/>
        <v>0</v>
      </c>
      <c r="F140" s="64"/>
      <c r="G140" s="72">
        <f t="shared" si="11"/>
        <v>0</v>
      </c>
    </row>
    <row r="141" spans="1:7" ht="12.75">
      <c r="A141" s="85" t="s">
        <v>342</v>
      </c>
      <c r="B141" s="64">
        <v>1000</v>
      </c>
      <c r="C141" s="72">
        <v>90.62</v>
      </c>
      <c r="D141" s="65"/>
      <c r="E141" s="64">
        <f t="shared" si="10"/>
        <v>0</v>
      </c>
      <c r="F141" s="64"/>
      <c r="G141" s="72">
        <f t="shared" si="11"/>
        <v>0</v>
      </c>
    </row>
    <row r="142" spans="1:7" ht="12.75">
      <c r="A142" s="85" t="s">
        <v>343</v>
      </c>
      <c r="B142" s="64">
        <v>1000</v>
      </c>
      <c r="C142" s="72">
        <v>95.04</v>
      </c>
      <c r="D142" s="65"/>
      <c r="E142" s="64">
        <f t="shared" si="10"/>
        <v>0</v>
      </c>
      <c r="F142" s="64"/>
      <c r="G142" s="72">
        <f t="shared" si="11"/>
        <v>0</v>
      </c>
    </row>
    <row r="143" spans="1:7" ht="12.75">
      <c r="A143" s="85" t="s">
        <v>344</v>
      </c>
      <c r="B143" s="64">
        <v>1000</v>
      </c>
      <c r="C143" s="72">
        <v>97.99</v>
      </c>
      <c r="D143" s="65"/>
      <c r="E143" s="64">
        <f t="shared" si="10"/>
        <v>0</v>
      </c>
      <c r="F143" s="64"/>
      <c r="G143" s="72">
        <f t="shared" si="11"/>
        <v>0</v>
      </c>
    </row>
    <row r="144" spans="1:7" ht="12.75">
      <c r="A144" s="85" t="s">
        <v>345</v>
      </c>
      <c r="B144" s="64">
        <v>1000</v>
      </c>
      <c r="C144" s="72">
        <v>105.7</v>
      </c>
      <c r="D144" s="65"/>
      <c r="E144" s="64">
        <f t="shared" si="10"/>
        <v>0</v>
      </c>
      <c r="F144" s="64"/>
      <c r="G144" s="72">
        <f t="shared" si="11"/>
        <v>0</v>
      </c>
    </row>
    <row r="145" spans="1:7" ht="12.75">
      <c r="A145" s="85" t="s">
        <v>346</v>
      </c>
      <c r="B145" s="64">
        <v>1000</v>
      </c>
      <c r="C145" s="72">
        <v>113.6</v>
      </c>
      <c r="D145" s="65"/>
      <c r="E145" s="64">
        <f t="shared" si="10"/>
        <v>0</v>
      </c>
      <c r="F145" s="64"/>
      <c r="G145" s="72">
        <f t="shared" si="11"/>
        <v>0</v>
      </c>
    </row>
    <row r="146" spans="1:7" ht="12.75">
      <c r="A146" s="85" t="s">
        <v>347</v>
      </c>
      <c r="B146" s="64">
        <v>1000</v>
      </c>
      <c r="C146" s="72">
        <v>121.5</v>
      </c>
      <c r="D146" s="65"/>
      <c r="E146" s="64">
        <f t="shared" si="10"/>
        <v>0</v>
      </c>
      <c r="F146" s="64"/>
      <c r="G146" s="72">
        <f t="shared" si="11"/>
        <v>0</v>
      </c>
    </row>
    <row r="147" spans="1:7" ht="12.75">
      <c r="A147" s="85" t="s">
        <v>348</v>
      </c>
      <c r="B147" s="64">
        <v>1000</v>
      </c>
      <c r="C147" s="72">
        <v>129.4</v>
      </c>
      <c r="D147" s="65"/>
      <c r="E147" s="64">
        <f t="shared" si="10"/>
        <v>0</v>
      </c>
      <c r="F147" s="64"/>
      <c r="G147" s="72">
        <f t="shared" si="11"/>
        <v>0</v>
      </c>
    </row>
    <row r="148" spans="1:7" ht="12.75">
      <c r="A148" s="85" t="s">
        <v>349</v>
      </c>
      <c r="B148" s="64">
        <v>1000</v>
      </c>
      <c r="C148" s="72">
        <v>137.3</v>
      </c>
      <c r="D148" s="65"/>
      <c r="E148" s="64">
        <f t="shared" si="10"/>
        <v>0</v>
      </c>
      <c r="F148" s="64"/>
      <c r="G148" s="72">
        <f t="shared" si="11"/>
        <v>0</v>
      </c>
    </row>
    <row r="149" spans="1:7" ht="12.75">
      <c r="A149" s="85" t="s">
        <v>350</v>
      </c>
      <c r="B149" s="64">
        <v>1000</v>
      </c>
      <c r="C149" s="72">
        <v>145.2</v>
      </c>
      <c r="D149" s="65"/>
      <c r="E149" s="64">
        <f t="shared" si="10"/>
        <v>0</v>
      </c>
      <c r="F149" s="64"/>
      <c r="G149" s="72">
        <f t="shared" si="11"/>
        <v>0</v>
      </c>
    </row>
    <row r="150" spans="1:7" ht="12.75">
      <c r="A150" s="85" t="s">
        <v>351</v>
      </c>
      <c r="B150" s="64">
        <v>1000</v>
      </c>
      <c r="C150" s="72">
        <v>153.1</v>
      </c>
      <c r="D150" s="65"/>
      <c r="E150" s="64">
        <f t="shared" si="10"/>
        <v>0</v>
      </c>
      <c r="F150" s="64"/>
      <c r="G150" s="72">
        <f t="shared" si="11"/>
        <v>0</v>
      </c>
    </row>
    <row r="151" spans="1:7" ht="12.75">
      <c r="A151" s="85" t="s">
        <v>352</v>
      </c>
      <c r="B151" s="64">
        <v>1000</v>
      </c>
      <c r="C151" s="72">
        <v>161</v>
      </c>
      <c r="D151" s="65"/>
      <c r="E151" s="64">
        <f t="shared" si="10"/>
        <v>0</v>
      </c>
      <c r="F151" s="64"/>
      <c r="G151" s="72">
        <f t="shared" si="11"/>
        <v>0</v>
      </c>
    </row>
    <row r="152" spans="1:7" ht="12.75">
      <c r="A152" s="85" t="s">
        <v>353</v>
      </c>
      <c r="B152" s="64">
        <v>1000</v>
      </c>
      <c r="C152" s="72">
        <v>168.9</v>
      </c>
      <c r="D152" s="65"/>
      <c r="E152" s="64">
        <f t="shared" si="10"/>
        <v>0</v>
      </c>
      <c r="F152" s="64"/>
      <c r="G152" s="72">
        <f t="shared" si="11"/>
        <v>0</v>
      </c>
    </row>
    <row r="153" spans="1:7" ht="12.75">
      <c r="A153" s="85" t="s">
        <v>354</v>
      </c>
      <c r="B153" s="64">
        <v>1000</v>
      </c>
      <c r="C153" s="72">
        <v>176.8</v>
      </c>
      <c r="D153" s="65"/>
      <c r="E153" s="64">
        <f t="shared" si="10"/>
        <v>0</v>
      </c>
      <c r="F153" s="64"/>
      <c r="G153" s="72">
        <f t="shared" si="11"/>
        <v>0</v>
      </c>
    </row>
    <row r="154" spans="1:7" ht="12.75">
      <c r="A154" s="85" t="s">
        <v>355</v>
      </c>
      <c r="B154" s="64">
        <v>1000</v>
      </c>
      <c r="C154" s="72">
        <v>184.7</v>
      </c>
      <c r="D154" s="65"/>
      <c r="E154" s="64">
        <f t="shared" si="10"/>
        <v>0</v>
      </c>
      <c r="F154" s="64"/>
      <c r="G154" s="72">
        <f t="shared" si="11"/>
        <v>0</v>
      </c>
    </row>
    <row r="155" spans="1:7" ht="12.75">
      <c r="A155" s="85" t="s">
        <v>356</v>
      </c>
      <c r="B155" s="64">
        <v>1000</v>
      </c>
      <c r="C155" s="72">
        <v>192.6</v>
      </c>
      <c r="D155" s="65"/>
      <c r="E155" s="64">
        <f t="shared" si="10"/>
        <v>0</v>
      </c>
      <c r="F155" s="64"/>
      <c r="G155" s="72">
        <f t="shared" si="11"/>
        <v>0</v>
      </c>
    </row>
    <row r="156" spans="1:7" ht="12.75">
      <c r="A156" s="85" t="s">
        <v>357</v>
      </c>
      <c r="B156" s="64">
        <v>1000</v>
      </c>
      <c r="C156" s="72">
        <v>200.5</v>
      </c>
      <c r="D156" s="65"/>
      <c r="E156" s="64">
        <f t="shared" si="10"/>
        <v>0</v>
      </c>
      <c r="F156" s="64"/>
      <c r="G156" s="72">
        <f t="shared" si="11"/>
        <v>0</v>
      </c>
    </row>
    <row r="157" spans="1:7" ht="12.75">
      <c r="A157" s="85" t="s">
        <v>358</v>
      </c>
      <c r="B157" s="64">
        <v>1000</v>
      </c>
      <c r="C157" s="72">
        <v>208.4</v>
      </c>
      <c r="D157" s="65"/>
      <c r="E157" s="64">
        <f t="shared" si="10"/>
        <v>0</v>
      </c>
      <c r="F157" s="64"/>
      <c r="G157" s="72">
        <f t="shared" si="11"/>
        <v>0</v>
      </c>
    </row>
    <row r="158" spans="1:7" ht="12.75">
      <c r="A158" s="85" t="s">
        <v>359</v>
      </c>
      <c r="B158" s="64">
        <v>1000</v>
      </c>
      <c r="C158" s="72">
        <v>216.3</v>
      </c>
      <c r="D158" s="65"/>
      <c r="E158" s="64">
        <f t="shared" si="10"/>
        <v>0</v>
      </c>
      <c r="F158" s="64"/>
      <c r="G158" s="72">
        <f t="shared" si="11"/>
        <v>0</v>
      </c>
    </row>
    <row r="159" spans="1:7" ht="12.75">
      <c r="A159" s="85" t="s">
        <v>360</v>
      </c>
      <c r="B159" s="64">
        <v>1000</v>
      </c>
      <c r="C159" s="72">
        <v>224.2</v>
      </c>
      <c r="D159" s="65"/>
      <c r="E159" s="64">
        <f t="shared" si="10"/>
        <v>0</v>
      </c>
      <c r="F159" s="64"/>
      <c r="G159" s="72">
        <f t="shared" si="11"/>
        <v>0</v>
      </c>
    </row>
    <row r="160" spans="1:7" ht="12.75">
      <c r="A160" s="85" t="s">
        <v>361</v>
      </c>
      <c r="B160" s="64">
        <v>1000</v>
      </c>
      <c r="C160" s="72">
        <v>323.1</v>
      </c>
      <c r="D160" s="65"/>
      <c r="E160" s="64">
        <f t="shared" si="10"/>
        <v>0</v>
      </c>
      <c r="F160" s="64"/>
      <c r="G160" s="72">
        <f t="shared" si="11"/>
        <v>0</v>
      </c>
    </row>
    <row r="161" spans="1:7" ht="12.75">
      <c r="A161" s="85" t="s">
        <v>362</v>
      </c>
      <c r="B161" s="64">
        <v>1000</v>
      </c>
      <c r="C161" s="72">
        <v>240</v>
      </c>
      <c r="D161" s="65"/>
      <c r="E161" s="64">
        <f t="shared" si="10"/>
        <v>0</v>
      </c>
      <c r="F161" s="64"/>
      <c r="G161" s="72">
        <f t="shared" si="11"/>
        <v>0</v>
      </c>
    </row>
    <row r="162" spans="1:7" ht="12.75">
      <c r="A162" s="85" t="s">
        <v>363</v>
      </c>
      <c r="B162" s="64">
        <v>1000</v>
      </c>
      <c r="C162" s="72">
        <v>271.6</v>
      </c>
      <c r="D162" s="65"/>
      <c r="E162" s="64">
        <f t="shared" si="10"/>
        <v>0</v>
      </c>
      <c r="F162" s="64"/>
      <c r="G162" s="72">
        <f t="shared" si="11"/>
        <v>0</v>
      </c>
    </row>
    <row r="163" spans="1:7" ht="12.75">
      <c r="A163" s="85" t="s">
        <v>364</v>
      </c>
      <c r="B163" s="64">
        <v>1000</v>
      </c>
      <c r="C163" s="72">
        <v>303.2</v>
      </c>
      <c r="D163" s="65"/>
      <c r="E163" s="64">
        <f t="shared" si="10"/>
        <v>0</v>
      </c>
      <c r="F163" s="64"/>
      <c r="G163" s="72">
        <f t="shared" si="11"/>
        <v>0</v>
      </c>
    </row>
    <row r="164" spans="1:8" ht="15">
      <c r="A164" s="84" t="s">
        <v>365</v>
      </c>
      <c r="B164" s="43"/>
      <c r="C164" s="44"/>
      <c r="D164" s="44"/>
      <c r="E164" s="43"/>
      <c r="F164" s="43"/>
      <c r="G164" s="45"/>
      <c r="H164" s="26" t="s">
        <v>365</v>
      </c>
    </row>
    <row r="165" spans="1:7" ht="12.75">
      <c r="A165" s="85" t="s">
        <v>366</v>
      </c>
      <c r="B165" s="64">
        <v>1000</v>
      </c>
      <c r="C165" s="72">
        <v>95.81</v>
      </c>
      <c r="D165" s="65"/>
      <c r="E165" s="64">
        <f aca="true" t="shared" si="12" ref="E165:E193">B165/C165*D165</f>
        <v>0</v>
      </c>
      <c r="F165" s="64"/>
      <c r="G165" s="72">
        <f aca="true" t="shared" si="13" ref="G165:G193">F165/B165*C165</f>
        <v>0</v>
      </c>
    </row>
    <row r="166" spans="1:7" ht="12.75">
      <c r="A166" s="85" t="s">
        <v>367</v>
      </c>
      <c r="B166" s="64">
        <v>1000</v>
      </c>
      <c r="C166" s="72">
        <v>99.52</v>
      </c>
      <c r="D166" s="65"/>
      <c r="E166" s="64">
        <f t="shared" si="12"/>
        <v>0</v>
      </c>
      <c r="F166" s="64"/>
      <c r="G166" s="72">
        <f t="shared" si="13"/>
        <v>0</v>
      </c>
    </row>
    <row r="167" spans="1:7" ht="12.75">
      <c r="A167" s="85" t="s">
        <v>368</v>
      </c>
      <c r="B167" s="64">
        <v>1000</v>
      </c>
      <c r="C167" s="72">
        <v>105.1</v>
      </c>
      <c r="D167" s="65"/>
      <c r="E167" s="64">
        <f t="shared" si="12"/>
        <v>0</v>
      </c>
      <c r="F167" s="64"/>
      <c r="G167" s="72">
        <f t="shared" si="13"/>
        <v>0</v>
      </c>
    </row>
    <row r="168" spans="1:7" ht="12.75">
      <c r="A168" s="85" t="s">
        <v>369</v>
      </c>
      <c r="B168" s="64">
        <v>1000</v>
      </c>
      <c r="C168" s="72">
        <v>110.6</v>
      </c>
      <c r="D168" s="65"/>
      <c r="E168" s="64">
        <f t="shared" si="12"/>
        <v>0</v>
      </c>
      <c r="F168" s="64"/>
      <c r="G168" s="72">
        <f t="shared" si="13"/>
        <v>0</v>
      </c>
    </row>
    <row r="169" spans="1:7" ht="12.75">
      <c r="A169" s="85" t="s">
        <v>398</v>
      </c>
      <c r="B169" s="64">
        <v>1000</v>
      </c>
      <c r="C169" s="72">
        <v>114.3</v>
      </c>
      <c r="D169" s="65"/>
      <c r="E169" s="64">
        <f t="shared" si="12"/>
        <v>0</v>
      </c>
      <c r="F169" s="64"/>
      <c r="G169" s="72">
        <f t="shared" si="13"/>
        <v>0</v>
      </c>
    </row>
    <row r="170" spans="1:7" ht="12.75">
      <c r="A170" s="85" t="s">
        <v>370</v>
      </c>
      <c r="B170" s="64">
        <v>1000</v>
      </c>
      <c r="C170" s="72">
        <v>118</v>
      </c>
      <c r="D170" s="65"/>
      <c r="E170" s="64">
        <f t="shared" si="12"/>
        <v>0</v>
      </c>
      <c r="F170" s="64"/>
      <c r="G170" s="72">
        <f t="shared" si="13"/>
        <v>0</v>
      </c>
    </row>
    <row r="171" spans="1:7" ht="12.75">
      <c r="A171" s="85" t="s">
        <v>371</v>
      </c>
      <c r="B171" s="64">
        <v>1000</v>
      </c>
      <c r="C171" s="72">
        <v>123.6</v>
      </c>
      <c r="D171" s="65"/>
      <c r="E171" s="64">
        <f t="shared" si="12"/>
        <v>0</v>
      </c>
      <c r="F171" s="64"/>
      <c r="G171" s="72">
        <f t="shared" si="13"/>
        <v>0</v>
      </c>
    </row>
    <row r="172" spans="1:7" ht="12.75">
      <c r="A172" s="85" t="s">
        <v>372</v>
      </c>
      <c r="B172" s="64">
        <v>1000</v>
      </c>
      <c r="C172" s="72">
        <v>129.2</v>
      </c>
      <c r="D172" s="65"/>
      <c r="E172" s="64">
        <f t="shared" si="12"/>
        <v>0</v>
      </c>
      <c r="F172" s="64"/>
      <c r="G172" s="72">
        <f t="shared" si="13"/>
        <v>0</v>
      </c>
    </row>
    <row r="173" spans="1:7" ht="12.75">
      <c r="A173" s="85" t="s">
        <v>373</v>
      </c>
      <c r="B173" s="64">
        <v>1000</v>
      </c>
      <c r="C173" s="72">
        <v>132.9</v>
      </c>
      <c r="D173" s="65"/>
      <c r="E173" s="64">
        <f t="shared" si="12"/>
        <v>0</v>
      </c>
      <c r="F173" s="64"/>
      <c r="G173" s="72">
        <f t="shared" si="13"/>
        <v>0</v>
      </c>
    </row>
    <row r="174" spans="1:7" ht="12.75">
      <c r="A174" s="85" t="s">
        <v>374</v>
      </c>
      <c r="B174" s="64">
        <v>1000</v>
      </c>
      <c r="C174" s="72">
        <v>142.1</v>
      </c>
      <c r="D174" s="65"/>
      <c r="E174" s="64">
        <f t="shared" si="12"/>
        <v>0</v>
      </c>
      <c r="F174" s="64"/>
      <c r="G174" s="72">
        <f t="shared" si="13"/>
        <v>0</v>
      </c>
    </row>
    <row r="175" spans="1:7" ht="12.75">
      <c r="A175" s="85" t="s">
        <v>375</v>
      </c>
      <c r="B175" s="64">
        <v>1000</v>
      </c>
      <c r="C175" s="72">
        <v>152.4</v>
      </c>
      <c r="D175" s="65"/>
      <c r="E175" s="64">
        <f t="shared" si="12"/>
        <v>0</v>
      </c>
      <c r="F175" s="64"/>
      <c r="G175" s="72">
        <f t="shared" si="13"/>
        <v>0</v>
      </c>
    </row>
    <row r="176" spans="1:7" ht="12.75">
      <c r="A176" s="85" t="s">
        <v>376</v>
      </c>
      <c r="B176" s="64">
        <v>1000</v>
      </c>
      <c r="C176" s="72">
        <v>162.4</v>
      </c>
      <c r="D176" s="65"/>
      <c r="E176" s="64">
        <f t="shared" si="12"/>
        <v>0</v>
      </c>
      <c r="F176" s="64"/>
      <c r="G176" s="72">
        <f t="shared" si="13"/>
        <v>0</v>
      </c>
    </row>
    <row r="177" spans="1:7" ht="12.75">
      <c r="A177" s="85" t="s">
        <v>377</v>
      </c>
      <c r="B177" s="64">
        <v>1000</v>
      </c>
      <c r="C177" s="72">
        <v>172.4</v>
      </c>
      <c r="D177" s="65"/>
      <c r="E177" s="64">
        <f t="shared" si="12"/>
        <v>0</v>
      </c>
      <c r="F177" s="64"/>
      <c r="G177" s="72">
        <f t="shared" si="13"/>
        <v>0</v>
      </c>
    </row>
    <row r="178" spans="1:7" ht="12.75">
      <c r="A178" s="85" t="s">
        <v>378</v>
      </c>
      <c r="B178" s="64">
        <v>1000</v>
      </c>
      <c r="C178" s="72">
        <v>182.4</v>
      </c>
      <c r="D178" s="65"/>
      <c r="E178" s="64">
        <f t="shared" si="12"/>
        <v>0</v>
      </c>
      <c r="F178" s="64"/>
      <c r="G178" s="72">
        <f t="shared" si="13"/>
        <v>0</v>
      </c>
    </row>
    <row r="179" spans="1:7" ht="12.75">
      <c r="A179" s="85" t="s">
        <v>379</v>
      </c>
      <c r="B179" s="64">
        <v>1000</v>
      </c>
      <c r="C179" s="72">
        <v>192.4</v>
      </c>
      <c r="D179" s="65"/>
      <c r="E179" s="64">
        <f t="shared" si="12"/>
        <v>0</v>
      </c>
      <c r="F179" s="64"/>
      <c r="G179" s="72">
        <f t="shared" si="13"/>
        <v>0</v>
      </c>
    </row>
    <row r="180" spans="1:7" ht="12.75">
      <c r="A180" s="85" t="s">
        <v>380</v>
      </c>
      <c r="B180" s="64">
        <v>1000</v>
      </c>
      <c r="C180" s="72">
        <v>202.4</v>
      </c>
      <c r="D180" s="65"/>
      <c r="E180" s="64">
        <f t="shared" si="12"/>
        <v>0</v>
      </c>
      <c r="F180" s="64"/>
      <c r="G180" s="72">
        <f t="shared" si="13"/>
        <v>0</v>
      </c>
    </row>
    <row r="181" spans="1:7" ht="12.75">
      <c r="A181" s="85" t="s">
        <v>381</v>
      </c>
      <c r="B181" s="64">
        <v>1000</v>
      </c>
      <c r="C181" s="72">
        <v>212.4</v>
      </c>
      <c r="D181" s="65"/>
      <c r="E181" s="64">
        <f t="shared" si="12"/>
        <v>0</v>
      </c>
      <c r="F181" s="64"/>
      <c r="G181" s="72">
        <f t="shared" si="13"/>
        <v>0</v>
      </c>
    </row>
    <row r="182" spans="1:7" ht="12.75">
      <c r="A182" s="85" t="s">
        <v>382</v>
      </c>
      <c r="B182" s="64">
        <v>1000</v>
      </c>
      <c r="C182" s="72">
        <v>222.4</v>
      </c>
      <c r="D182" s="65"/>
      <c r="E182" s="64">
        <f t="shared" si="12"/>
        <v>0</v>
      </c>
      <c r="F182" s="64"/>
      <c r="G182" s="72">
        <f t="shared" si="13"/>
        <v>0</v>
      </c>
    </row>
    <row r="183" spans="1:7" ht="12.75">
      <c r="A183" s="85" t="s">
        <v>383</v>
      </c>
      <c r="B183" s="64">
        <v>1000</v>
      </c>
      <c r="C183" s="72">
        <v>232.4</v>
      </c>
      <c r="D183" s="65"/>
      <c r="E183" s="64">
        <f t="shared" si="12"/>
        <v>0</v>
      </c>
      <c r="F183" s="64"/>
      <c r="G183" s="72">
        <f t="shared" si="13"/>
        <v>0</v>
      </c>
    </row>
    <row r="184" spans="1:7" ht="12.75">
      <c r="A184" s="85" t="s">
        <v>384</v>
      </c>
      <c r="B184" s="64">
        <v>1000</v>
      </c>
      <c r="C184" s="72">
        <v>242.4</v>
      </c>
      <c r="D184" s="65"/>
      <c r="E184" s="64">
        <f t="shared" si="12"/>
        <v>0</v>
      </c>
      <c r="F184" s="64"/>
      <c r="G184" s="72">
        <f t="shared" si="13"/>
        <v>0</v>
      </c>
    </row>
    <row r="185" spans="1:7" ht="12.75">
      <c r="A185" s="85" t="s">
        <v>385</v>
      </c>
      <c r="B185" s="64">
        <v>1000</v>
      </c>
      <c r="C185" s="72">
        <v>252.4</v>
      </c>
      <c r="D185" s="65"/>
      <c r="E185" s="64">
        <f t="shared" si="12"/>
        <v>0</v>
      </c>
      <c r="F185" s="64"/>
      <c r="G185" s="72">
        <f t="shared" si="13"/>
        <v>0</v>
      </c>
    </row>
    <row r="186" spans="1:7" ht="12.75">
      <c r="A186" s="85" t="s">
        <v>386</v>
      </c>
      <c r="B186" s="64">
        <v>1000</v>
      </c>
      <c r="C186" s="72">
        <v>262.4</v>
      </c>
      <c r="D186" s="65"/>
      <c r="E186" s="64">
        <f t="shared" si="12"/>
        <v>0</v>
      </c>
      <c r="F186" s="64"/>
      <c r="G186" s="72">
        <f t="shared" si="13"/>
        <v>0</v>
      </c>
    </row>
    <row r="187" spans="1:7" ht="12.75">
      <c r="A187" s="85" t="s">
        <v>387</v>
      </c>
      <c r="B187" s="64">
        <v>1000</v>
      </c>
      <c r="C187" s="72">
        <v>272.3</v>
      </c>
      <c r="D187" s="65"/>
      <c r="E187" s="64">
        <f t="shared" si="12"/>
        <v>0</v>
      </c>
      <c r="F187" s="64"/>
      <c r="G187" s="72">
        <f t="shared" si="13"/>
        <v>0</v>
      </c>
    </row>
    <row r="188" spans="1:7" ht="12.75">
      <c r="A188" s="85" t="s">
        <v>388</v>
      </c>
      <c r="B188" s="64">
        <v>1000</v>
      </c>
      <c r="C188" s="72">
        <v>282.32</v>
      </c>
      <c r="D188" s="65"/>
      <c r="E188" s="64">
        <f t="shared" si="12"/>
        <v>0</v>
      </c>
      <c r="F188" s="64"/>
      <c r="G188" s="72">
        <f t="shared" si="13"/>
        <v>0</v>
      </c>
    </row>
    <row r="189" spans="1:7" ht="12.75">
      <c r="A189" s="85" t="s">
        <v>389</v>
      </c>
      <c r="B189" s="64">
        <v>1000</v>
      </c>
      <c r="C189" s="72">
        <v>292.3</v>
      </c>
      <c r="D189" s="65"/>
      <c r="E189" s="64">
        <f t="shared" si="12"/>
        <v>0</v>
      </c>
      <c r="F189" s="64"/>
      <c r="G189" s="72">
        <f t="shared" si="13"/>
        <v>0</v>
      </c>
    </row>
    <row r="190" spans="1:7" ht="12.75">
      <c r="A190" s="85" t="s">
        <v>390</v>
      </c>
      <c r="B190" s="64">
        <v>1000</v>
      </c>
      <c r="C190" s="72">
        <v>302.3</v>
      </c>
      <c r="D190" s="65"/>
      <c r="E190" s="64">
        <f t="shared" si="12"/>
        <v>0</v>
      </c>
      <c r="F190" s="64"/>
      <c r="G190" s="72">
        <f t="shared" si="13"/>
        <v>0</v>
      </c>
    </row>
    <row r="191" spans="1:7" ht="12.75">
      <c r="A191" s="85" t="s">
        <v>391</v>
      </c>
      <c r="B191" s="64">
        <v>1000</v>
      </c>
      <c r="C191" s="72">
        <v>312.3</v>
      </c>
      <c r="D191" s="65"/>
      <c r="E191" s="64">
        <f t="shared" si="12"/>
        <v>0</v>
      </c>
      <c r="F191" s="64"/>
      <c r="G191" s="72">
        <f t="shared" si="13"/>
        <v>0</v>
      </c>
    </row>
    <row r="192" spans="1:7" ht="12.75">
      <c r="A192" s="85" t="s">
        <v>392</v>
      </c>
      <c r="B192" s="64">
        <v>1000</v>
      </c>
      <c r="C192" s="72">
        <v>332.3</v>
      </c>
      <c r="D192" s="65"/>
      <c r="E192" s="64">
        <f t="shared" si="12"/>
        <v>0</v>
      </c>
      <c r="F192" s="64"/>
      <c r="G192" s="72">
        <f t="shared" si="13"/>
        <v>0</v>
      </c>
    </row>
    <row r="193" spans="1:7" ht="12.75">
      <c r="A193" s="85" t="s">
        <v>393</v>
      </c>
      <c r="B193" s="64">
        <v>1000</v>
      </c>
      <c r="C193" s="72">
        <v>352.3</v>
      </c>
      <c r="D193" s="65"/>
      <c r="E193" s="64">
        <f t="shared" si="12"/>
        <v>0</v>
      </c>
      <c r="F193" s="64"/>
      <c r="G193" s="72">
        <f t="shared" si="13"/>
        <v>0</v>
      </c>
    </row>
    <row r="194" spans="1:8" ht="15">
      <c r="A194" s="84" t="s">
        <v>394</v>
      </c>
      <c r="B194" s="43"/>
      <c r="C194" s="44"/>
      <c r="D194" s="44"/>
      <c r="E194" s="43"/>
      <c r="F194" s="43"/>
      <c r="G194" s="45"/>
      <c r="H194" s="26" t="s">
        <v>394</v>
      </c>
    </row>
    <row r="195" spans="1:7" ht="12.75">
      <c r="A195" s="85" t="s">
        <v>395</v>
      </c>
      <c r="B195" s="64">
        <v>1000</v>
      </c>
      <c r="C195" s="72">
        <v>136.4</v>
      </c>
      <c r="D195" s="65"/>
      <c r="E195" s="64">
        <f aca="true" t="shared" si="14" ref="E195:E221">B195/C195*D195</f>
        <v>0</v>
      </c>
      <c r="F195" s="64"/>
      <c r="G195" s="72">
        <f aca="true" t="shared" si="15" ref="G195:G221">F195/B195*C195</f>
        <v>0</v>
      </c>
    </row>
    <row r="196" spans="1:7" ht="12.75">
      <c r="A196" s="85" t="s">
        <v>396</v>
      </c>
      <c r="B196" s="64">
        <v>1000</v>
      </c>
      <c r="C196" s="72">
        <v>143.3</v>
      </c>
      <c r="D196" s="65"/>
      <c r="E196" s="64">
        <f t="shared" si="14"/>
        <v>0</v>
      </c>
      <c r="F196" s="64"/>
      <c r="G196" s="72">
        <f t="shared" si="15"/>
        <v>0</v>
      </c>
    </row>
    <row r="197" spans="1:7" ht="12.75">
      <c r="A197" s="85" t="s">
        <v>397</v>
      </c>
      <c r="B197" s="64">
        <v>1000</v>
      </c>
      <c r="C197" s="72">
        <v>147.9</v>
      </c>
      <c r="D197" s="65"/>
      <c r="E197" s="64">
        <f t="shared" si="14"/>
        <v>0</v>
      </c>
      <c r="F197" s="64"/>
      <c r="G197" s="72">
        <f t="shared" si="15"/>
        <v>0</v>
      </c>
    </row>
    <row r="198" spans="1:7" ht="12.75">
      <c r="A198" s="85" t="s">
        <v>399</v>
      </c>
      <c r="B198" s="64">
        <v>1000</v>
      </c>
      <c r="C198" s="72">
        <v>152.5</v>
      </c>
      <c r="D198" s="65"/>
      <c r="E198" s="64">
        <f t="shared" si="14"/>
        <v>0</v>
      </c>
      <c r="F198" s="64"/>
      <c r="G198" s="72">
        <f t="shared" si="15"/>
        <v>0</v>
      </c>
    </row>
    <row r="199" spans="1:7" ht="12.75">
      <c r="A199" s="85" t="s">
        <v>400</v>
      </c>
      <c r="B199" s="64">
        <v>1000</v>
      </c>
      <c r="C199" s="72">
        <v>159.4</v>
      </c>
      <c r="D199" s="65"/>
      <c r="E199" s="64">
        <f t="shared" si="14"/>
        <v>0</v>
      </c>
      <c r="F199" s="64"/>
      <c r="G199" s="72">
        <f t="shared" si="15"/>
        <v>0</v>
      </c>
    </row>
    <row r="200" spans="1:7" ht="12.75">
      <c r="A200" s="85" t="s">
        <v>401</v>
      </c>
      <c r="B200" s="64">
        <v>1000</v>
      </c>
      <c r="C200" s="72">
        <v>166.3</v>
      </c>
      <c r="D200" s="65"/>
      <c r="E200" s="64">
        <f t="shared" si="14"/>
        <v>0</v>
      </c>
      <c r="F200" s="64"/>
      <c r="G200" s="72">
        <f t="shared" si="15"/>
        <v>0</v>
      </c>
    </row>
    <row r="201" spans="1:7" ht="12.75">
      <c r="A201" s="85" t="s">
        <v>402</v>
      </c>
      <c r="B201" s="64">
        <v>1000</v>
      </c>
      <c r="C201" s="72">
        <v>170.9</v>
      </c>
      <c r="D201" s="65"/>
      <c r="E201" s="64">
        <f t="shared" si="14"/>
        <v>0</v>
      </c>
      <c r="F201" s="64"/>
      <c r="G201" s="72">
        <f t="shared" si="15"/>
        <v>0</v>
      </c>
    </row>
    <row r="202" spans="1:7" ht="12.75">
      <c r="A202" s="85" t="s">
        <v>403</v>
      </c>
      <c r="B202" s="64">
        <v>1000</v>
      </c>
      <c r="C202" s="72">
        <v>182.5</v>
      </c>
      <c r="D202" s="65"/>
      <c r="E202" s="64">
        <f t="shared" si="14"/>
        <v>0</v>
      </c>
      <c r="F202" s="64"/>
      <c r="G202" s="72">
        <f t="shared" si="15"/>
        <v>0</v>
      </c>
    </row>
    <row r="203" spans="1:7" ht="12.75">
      <c r="A203" s="85" t="s">
        <v>404</v>
      </c>
      <c r="B203" s="64">
        <v>1000</v>
      </c>
      <c r="C203" s="72">
        <v>194</v>
      </c>
      <c r="D203" s="65"/>
      <c r="E203" s="64">
        <f t="shared" si="14"/>
        <v>0</v>
      </c>
      <c r="F203" s="64"/>
      <c r="G203" s="72">
        <f t="shared" si="15"/>
        <v>0</v>
      </c>
    </row>
    <row r="204" spans="1:7" ht="12.75">
      <c r="A204" s="85" t="s">
        <v>405</v>
      </c>
      <c r="B204" s="64">
        <v>1000</v>
      </c>
      <c r="C204" s="72">
        <v>206.8</v>
      </c>
      <c r="D204" s="65"/>
      <c r="E204" s="64">
        <f t="shared" si="14"/>
        <v>0</v>
      </c>
      <c r="F204" s="64"/>
      <c r="G204" s="72">
        <f t="shared" si="15"/>
        <v>0</v>
      </c>
    </row>
    <row r="205" spans="1:7" ht="12.75">
      <c r="A205" s="85" t="s">
        <v>406</v>
      </c>
      <c r="B205" s="64">
        <v>1000</v>
      </c>
      <c r="C205" s="72">
        <v>219</v>
      </c>
      <c r="D205" s="65"/>
      <c r="E205" s="64">
        <f t="shared" si="14"/>
        <v>0</v>
      </c>
      <c r="F205" s="64"/>
      <c r="G205" s="72">
        <f t="shared" si="15"/>
        <v>0</v>
      </c>
    </row>
    <row r="206" spans="1:7" ht="12.75">
      <c r="A206" s="85" t="s">
        <v>407</v>
      </c>
      <c r="B206" s="64">
        <v>1000</v>
      </c>
      <c r="C206" s="72">
        <v>230</v>
      </c>
      <c r="D206" s="65"/>
      <c r="E206" s="64">
        <f t="shared" si="14"/>
        <v>0</v>
      </c>
      <c r="F206" s="64"/>
      <c r="G206" s="72">
        <f t="shared" si="15"/>
        <v>0</v>
      </c>
    </row>
    <row r="207" spans="1:7" ht="12.75">
      <c r="A207" s="85" t="s">
        <v>408</v>
      </c>
      <c r="B207" s="64">
        <v>1000</v>
      </c>
      <c r="C207" s="72">
        <v>243</v>
      </c>
      <c r="D207" s="65"/>
      <c r="E207" s="64">
        <f t="shared" si="14"/>
        <v>0</v>
      </c>
      <c r="F207" s="64"/>
      <c r="G207" s="72">
        <f t="shared" si="15"/>
        <v>0</v>
      </c>
    </row>
    <row r="208" spans="1:7" ht="12.75">
      <c r="A208" s="85" t="s">
        <v>409</v>
      </c>
      <c r="B208" s="64">
        <v>1000</v>
      </c>
      <c r="C208" s="72">
        <v>256</v>
      </c>
      <c r="D208" s="65"/>
      <c r="E208" s="64">
        <f t="shared" si="14"/>
        <v>0</v>
      </c>
      <c r="F208" s="64"/>
      <c r="G208" s="72">
        <f t="shared" si="15"/>
        <v>0</v>
      </c>
    </row>
    <row r="209" spans="1:7" ht="12.75">
      <c r="A209" s="85" t="s">
        <v>410</v>
      </c>
      <c r="B209" s="64">
        <v>1000</v>
      </c>
      <c r="C209" s="72">
        <v>268.4</v>
      </c>
      <c r="D209" s="65"/>
      <c r="E209" s="64">
        <f t="shared" si="14"/>
        <v>0</v>
      </c>
      <c r="F209" s="64"/>
      <c r="G209" s="72">
        <f t="shared" si="15"/>
        <v>0</v>
      </c>
    </row>
    <row r="210" spans="1:7" ht="12.75">
      <c r="A210" s="85" t="s">
        <v>411</v>
      </c>
      <c r="B210" s="64">
        <v>1000</v>
      </c>
      <c r="C210" s="72">
        <v>280.8</v>
      </c>
      <c r="D210" s="65"/>
      <c r="E210" s="64">
        <f t="shared" si="14"/>
        <v>0</v>
      </c>
      <c r="F210" s="64"/>
      <c r="G210" s="72">
        <f t="shared" si="15"/>
        <v>0</v>
      </c>
    </row>
    <row r="211" spans="1:7" ht="12.75">
      <c r="A211" s="85" t="s">
        <v>412</v>
      </c>
      <c r="B211" s="64">
        <v>1000</v>
      </c>
      <c r="C211" s="72">
        <v>293.2</v>
      </c>
      <c r="D211" s="65"/>
      <c r="E211" s="64">
        <f t="shared" si="14"/>
        <v>0</v>
      </c>
      <c r="F211" s="64"/>
      <c r="G211" s="72">
        <f t="shared" si="15"/>
        <v>0</v>
      </c>
    </row>
    <row r="212" spans="1:7" ht="12.75">
      <c r="A212" s="85" t="s">
        <v>413</v>
      </c>
      <c r="B212" s="64">
        <v>1000</v>
      </c>
      <c r="C212" s="72">
        <v>305.5</v>
      </c>
      <c r="D212" s="65"/>
      <c r="E212" s="64">
        <f t="shared" si="14"/>
        <v>0</v>
      </c>
      <c r="F212" s="64"/>
      <c r="G212" s="72">
        <f t="shared" si="15"/>
        <v>0</v>
      </c>
    </row>
    <row r="213" spans="1:7" ht="12.75">
      <c r="A213" s="85" t="s">
        <v>414</v>
      </c>
      <c r="B213" s="64">
        <v>1000</v>
      </c>
      <c r="C213" s="72">
        <v>317.8</v>
      </c>
      <c r="D213" s="65"/>
      <c r="E213" s="64">
        <f t="shared" si="14"/>
        <v>0</v>
      </c>
      <c r="F213" s="64"/>
      <c r="G213" s="72">
        <f t="shared" si="15"/>
        <v>0</v>
      </c>
    </row>
    <row r="214" spans="1:7" ht="12.75">
      <c r="A214" s="85" t="s">
        <v>415</v>
      </c>
      <c r="B214" s="64">
        <v>1000</v>
      </c>
      <c r="C214" s="72">
        <v>330.2</v>
      </c>
      <c r="D214" s="65"/>
      <c r="E214" s="64">
        <f t="shared" si="14"/>
        <v>0</v>
      </c>
      <c r="F214" s="64"/>
      <c r="G214" s="72">
        <f t="shared" si="15"/>
        <v>0</v>
      </c>
    </row>
    <row r="215" spans="1:7" ht="12.75">
      <c r="A215" s="85" t="s">
        <v>416</v>
      </c>
      <c r="B215" s="64">
        <v>1000</v>
      </c>
      <c r="C215" s="72">
        <v>342.5</v>
      </c>
      <c r="D215" s="65"/>
      <c r="E215" s="64">
        <f t="shared" si="14"/>
        <v>0</v>
      </c>
      <c r="F215" s="64"/>
      <c r="G215" s="72">
        <f t="shared" si="15"/>
        <v>0</v>
      </c>
    </row>
    <row r="216" spans="1:7" ht="12.75">
      <c r="A216" s="85" t="s">
        <v>417</v>
      </c>
      <c r="B216" s="64">
        <v>1000</v>
      </c>
      <c r="C216" s="72">
        <v>354.9</v>
      </c>
      <c r="D216" s="65"/>
      <c r="E216" s="64">
        <f t="shared" si="14"/>
        <v>0</v>
      </c>
      <c r="F216" s="64"/>
      <c r="G216" s="72">
        <f t="shared" si="15"/>
        <v>0</v>
      </c>
    </row>
    <row r="217" spans="1:7" ht="12.75">
      <c r="A217" s="85" t="s">
        <v>418</v>
      </c>
      <c r="B217" s="64">
        <v>1000</v>
      </c>
      <c r="C217" s="72">
        <v>367.2</v>
      </c>
      <c r="D217" s="65"/>
      <c r="E217" s="64">
        <f t="shared" si="14"/>
        <v>0</v>
      </c>
      <c r="F217" s="64"/>
      <c r="G217" s="72">
        <f t="shared" si="15"/>
        <v>0</v>
      </c>
    </row>
    <row r="218" spans="1:7" ht="12.75">
      <c r="A218" s="85" t="s">
        <v>419</v>
      </c>
      <c r="B218" s="64">
        <v>1000</v>
      </c>
      <c r="C218" s="72">
        <v>379.5</v>
      </c>
      <c r="D218" s="65"/>
      <c r="E218" s="64">
        <f t="shared" si="14"/>
        <v>0</v>
      </c>
      <c r="F218" s="64"/>
      <c r="G218" s="72">
        <f t="shared" si="15"/>
        <v>0</v>
      </c>
    </row>
    <row r="219" spans="1:7" ht="12.75">
      <c r="A219" s="85" t="s">
        <v>420</v>
      </c>
      <c r="B219" s="64">
        <v>1000</v>
      </c>
      <c r="C219" s="72">
        <v>391.9</v>
      </c>
      <c r="D219" s="65"/>
      <c r="E219" s="64">
        <f t="shared" si="14"/>
        <v>0</v>
      </c>
      <c r="F219" s="64"/>
      <c r="G219" s="72">
        <f t="shared" si="15"/>
        <v>0</v>
      </c>
    </row>
    <row r="220" spans="1:7" ht="12.75">
      <c r="A220" s="85" t="s">
        <v>421</v>
      </c>
      <c r="B220" s="64">
        <v>1000</v>
      </c>
      <c r="C220" s="72">
        <v>416.6</v>
      </c>
      <c r="D220" s="65"/>
      <c r="E220" s="64">
        <f t="shared" si="14"/>
        <v>0</v>
      </c>
      <c r="F220" s="64"/>
      <c r="G220" s="72">
        <f t="shared" si="15"/>
        <v>0</v>
      </c>
    </row>
    <row r="221" spans="1:7" ht="12.75">
      <c r="A221" s="85" t="s">
        <v>422</v>
      </c>
      <c r="B221" s="64">
        <v>1000</v>
      </c>
      <c r="C221" s="72">
        <v>441.2</v>
      </c>
      <c r="D221" s="65"/>
      <c r="E221" s="64">
        <f t="shared" si="14"/>
        <v>0</v>
      </c>
      <c r="F221" s="64"/>
      <c r="G221" s="72">
        <f t="shared" si="15"/>
        <v>0</v>
      </c>
    </row>
    <row r="222" spans="1:8" ht="15">
      <c r="A222" s="84" t="s">
        <v>423</v>
      </c>
      <c r="B222" s="43"/>
      <c r="C222" s="44"/>
      <c r="D222" s="44"/>
      <c r="E222" s="43"/>
      <c r="F222" s="43"/>
      <c r="G222" s="45"/>
      <c r="H222" s="26" t="s">
        <v>423</v>
      </c>
    </row>
    <row r="223" spans="1:7" ht="12.75">
      <c r="A223" s="85" t="s">
        <v>424</v>
      </c>
      <c r="B223" s="64">
        <v>1000</v>
      </c>
      <c r="C223" s="77">
        <v>180.6</v>
      </c>
      <c r="D223" s="65"/>
      <c r="E223" s="64">
        <f aca="true" t="shared" si="16" ref="E223:E252">B223/C223*D223</f>
        <v>0</v>
      </c>
      <c r="F223" s="64"/>
      <c r="G223" s="72">
        <f aca="true" t="shared" si="17" ref="G223:G252">F223/B223*C223</f>
        <v>0</v>
      </c>
    </row>
    <row r="224" spans="1:7" ht="12.75">
      <c r="A224" s="85" t="s">
        <v>425</v>
      </c>
      <c r="B224" s="64">
        <v>1000</v>
      </c>
      <c r="C224" s="77">
        <v>186.2</v>
      </c>
      <c r="D224" s="65"/>
      <c r="E224" s="64">
        <f t="shared" si="16"/>
        <v>0</v>
      </c>
      <c r="F224" s="64"/>
      <c r="G224" s="72">
        <f t="shared" si="17"/>
        <v>0</v>
      </c>
    </row>
    <row r="225" spans="1:7" ht="12.75">
      <c r="A225" s="85" t="s">
        <v>426</v>
      </c>
      <c r="B225" s="64">
        <v>1000</v>
      </c>
      <c r="C225" s="77">
        <v>194.6</v>
      </c>
      <c r="D225" s="65"/>
      <c r="E225" s="64">
        <f t="shared" si="16"/>
        <v>0</v>
      </c>
      <c r="F225" s="64"/>
      <c r="G225" s="72">
        <f t="shared" si="17"/>
        <v>0</v>
      </c>
    </row>
    <row r="226" spans="1:7" ht="12.75">
      <c r="A226" s="85" t="s">
        <v>427</v>
      </c>
      <c r="B226" s="64">
        <v>1000</v>
      </c>
      <c r="C226" s="77">
        <v>203</v>
      </c>
      <c r="D226" s="65"/>
      <c r="E226" s="64">
        <f t="shared" si="16"/>
        <v>0</v>
      </c>
      <c r="F226" s="64"/>
      <c r="G226" s="72">
        <f t="shared" si="17"/>
        <v>0</v>
      </c>
    </row>
    <row r="227" spans="1:7" ht="12.75">
      <c r="A227" s="85" t="s">
        <v>428</v>
      </c>
      <c r="B227" s="64">
        <v>1000</v>
      </c>
      <c r="C227" s="77">
        <v>208.6</v>
      </c>
      <c r="D227" s="65"/>
      <c r="E227" s="64">
        <f t="shared" si="16"/>
        <v>0</v>
      </c>
      <c r="F227" s="64"/>
      <c r="G227" s="72">
        <f t="shared" si="17"/>
        <v>0</v>
      </c>
    </row>
    <row r="228" spans="1:7" ht="12.75">
      <c r="A228" s="85" t="s">
        <v>429</v>
      </c>
      <c r="B228" s="64">
        <v>1000</v>
      </c>
      <c r="C228" s="77">
        <v>222.6</v>
      </c>
      <c r="D228" s="65"/>
      <c r="E228" s="64">
        <f t="shared" si="16"/>
        <v>0</v>
      </c>
      <c r="F228" s="64"/>
      <c r="G228" s="72">
        <f t="shared" si="17"/>
        <v>0</v>
      </c>
    </row>
    <row r="229" spans="1:7" ht="12.75">
      <c r="A229" s="85" t="s">
        <v>430</v>
      </c>
      <c r="B229" s="64">
        <v>1000</v>
      </c>
      <c r="C229" s="77">
        <v>236.6</v>
      </c>
      <c r="D229" s="65"/>
      <c r="E229" s="64">
        <f t="shared" si="16"/>
        <v>0</v>
      </c>
      <c r="F229" s="64"/>
      <c r="G229" s="72">
        <f t="shared" si="17"/>
        <v>0</v>
      </c>
    </row>
    <row r="230" spans="1:7" ht="12.75">
      <c r="A230" s="85" t="s">
        <v>431</v>
      </c>
      <c r="B230" s="64">
        <v>1000</v>
      </c>
      <c r="C230" s="77">
        <v>250.7</v>
      </c>
      <c r="D230" s="65"/>
      <c r="E230" s="64">
        <f t="shared" si="16"/>
        <v>0</v>
      </c>
      <c r="F230" s="64"/>
      <c r="G230" s="72">
        <f t="shared" si="17"/>
        <v>0</v>
      </c>
    </row>
    <row r="231" spans="1:7" ht="12.75">
      <c r="A231" s="85" t="s">
        <v>432</v>
      </c>
      <c r="B231" s="64">
        <v>1000</v>
      </c>
      <c r="C231" s="77">
        <v>266.5</v>
      </c>
      <c r="D231" s="65"/>
      <c r="E231" s="64">
        <f t="shared" si="16"/>
        <v>0</v>
      </c>
      <c r="F231" s="64"/>
      <c r="G231" s="72">
        <f t="shared" si="17"/>
        <v>0</v>
      </c>
    </row>
    <row r="232" spans="1:7" ht="12.75">
      <c r="A232" s="85" t="s">
        <v>433</v>
      </c>
      <c r="B232" s="64">
        <v>1000</v>
      </c>
      <c r="C232" s="77">
        <v>281.4</v>
      </c>
      <c r="D232" s="65"/>
      <c r="E232" s="64">
        <f t="shared" si="16"/>
        <v>0</v>
      </c>
      <c r="F232" s="64"/>
      <c r="G232" s="72">
        <f t="shared" si="17"/>
        <v>0</v>
      </c>
    </row>
    <row r="233" spans="1:7" ht="12.75">
      <c r="A233" s="85" t="s">
        <v>434</v>
      </c>
      <c r="B233" s="64">
        <v>1000</v>
      </c>
      <c r="C233" s="77">
        <v>296.4</v>
      </c>
      <c r="D233" s="65"/>
      <c r="E233" s="64">
        <f t="shared" si="16"/>
        <v>0</v>
      </c>
      <c r="F233" s="64"/>
      <c r="G233" s="72">
        <f t="shared" si="17"/>
        <v>0</v>
      </c>
    </row>
    <row r="234" spans="1:7" ht="12.75">
      <c r="A234" s="85" t="s">
        <v>435</v>
      </c>
      <c r="B234" s="64">
        <v>1000</v>
      </c>
      <c r="C234" s="77">
        <v>303.3</v>
      </c>
      <c r="D234" s="65"/>
      <c r="E234" s="64">
        <f t="shared" si="16"/>
        <v>0</v>
      </c>
      <c r="F234" s="64"/>
      <c r="G234" s="72">
        <f t="shared" si="17"/>
        <v>0</v>
      </c>
    </row>
    <row r="235" spans="1:7" ht="12.75">
      <c r="A235" s="85" t="s">
        <v>436</v>
      </c>
      <c r="B235" s="64">
        <v>1000</v>
      </c>
      <c r="C235" s="77">
        <v>326.2</v>
      </c>
      <c r="D235" s="65"/>
      <c r="E235" s="64">
        <f t="shared" si="16"/>
        <v>0</v>
      </c>
      <c r="F235" s="64"/>
      <c r="G235" s="72">
        <f t="shared" si="17"/>
        <v>0</v>
      </c>
    </row>
    <row r="236" spans="1:7" ht="12.75">
      <c r="A236" s="85" t="s">
        <v>437</v>
      </c>
      <c r="B236" s="64">
        <v>1000</v>
      </c>
      <c r="C236" s="77">
        <v>341.2</v>
      </c>
      <c r="D236" s="65"/>
      <c r="E236" s="64">
        <f t="shared" si="16"/>
        <v>0</v>
      </c>
      <c r="F236" s="64"/>
      <c r="G236" s="72">
        <f t="shared" si="17"/>
        <v>0</v>
      </c>
    </row>
    <row r="237" spans="1:7" ht="12.75">
      <c r="A237" s="85" t="s">
        <v>438</v>
      </c>
      <c r="B237" s="64">
        <v>1000</v>
      </c>
      <c r="C237" s="77">
        <v>356.1</v>
      </c>
      <c r="D237" s="65"/>
      <c r="E237" s="64">
        <f t="shared" si="16"/>
        <v>0</v>
      </c>
      <c r="F237" s="64"/>
      <c r="G237" s="72">
        <f t="shared" si="17"/>
        <v>0</v>
      </c>
    </row>
    <row r="238" spans="1:7" ht="12.75">
      <c r="A238" s="85" t="s">
        <v>439</v>
      </c>
      <c r="B238" s="64">
        <v>1000</v>
      </c>
      <c r="C238" s="77">
        <v>371</v>
      </c>
      <c r="D238" s="65"/>
      <c r="E238" s="64">
        <f t="shared" si="16"/>
        <v>0</v>
      </c>
      <c r="F238" s="64"/>
      <c r="G238" s="72">
        <f t="shared" si="17"/>
        <v>0</v>
      </c>
    </row>
    <row r="239" spans="1:7" ht="12.75">
      <c r="A239" s="85" t="s">
        <v>440</v>
      </c>
      <c r="B239" s="64">
        <v>1000</v>
      </c>
      <c r="C239" s="77">
        <v>385.9</v>
      </c>
      <c r="D239" s="65"/>
      <c r="E239" s="64">
        <f t="shared" si="16"/>
        <v>0</v>
      </c>
      <c r="F239" s="64"/>
      <c r="G239" s="72">
        <f t="shared" si="17"/>
        <v>0</v>
      </c>
    </row>
    <row r="240" spans="1:7" ht="12.75">
      <c r="A240" s="85" t="s">
        <v>441</v>
      </c>
      <c r="B240" s="64">
        <v>1000</v>
      </c>
      <c r="C240" s="77">
        <v>400.9</v>
      </c>
      <c r="D240" s="65"/>
      <c r="E240" s="64">
        <f t="shared" si="16"/>
        <v>0</v>
      </c>
      <c r="F240" s="64"/>
      <c r="G240" s="72">
        <f t="shared" si="17"/>
        <v>0</v>
      </c>
    </row>
    <row r="241" spans="1:7" ht="12.75">
      <c r="A241" s="85" t="s">
        <v>442</v>
      </c>
      <c r="B241" s="64">
        <v>1000</v>
      </c>
      <c r="C241" s="77">
        <v>415.8</v>
      </c>
      <c r="D241" s="65"/>
      <c r="E241" s="64">
        <f t="shared" si="16"/>
        <v>0</v>
      </c>
      <c r="F241" s="64"/>
      <c r="G241" s="72">
        <f t="shared" si="17"/>
        <v>0</v>
      </c>
    </row>
    <row r="242" spans="1:7" ht="12.75">
      <c r="A242" s="85" t="s">
        <v>443</v>
      </c>
      <c r="B242" s="64">
        <v>1000</v>
      </c>
      <c r="C242" s="77">
        <v>430.7</v>
      </c>
      <c r="D242" s="65"/>
      <c r="E242" s="64">
        <f t="shared" si="16"/>
        <v>0</v>
      </c>
      <c r="F242" s="64"/>
      <c r="G242" s="72">
        <f t="shared" si="17"/>
        <v>0</v>
      </c>
    </row>
    <row r="243" spans="1:7" ht="12.75">
      <c r="A243" s="85" t="s">
        <v>444</v>
      </c>
      <c r="B243" s="64">
        <v>1000</v>
      </c>
      <c r="C243" s="77">
        <v>445.7</v>
      </c>
      <c r="D243" s="65"/>
      <c r="E243" s="64">
        <f t="shared" si="16"/>
        <v>0</v>
      </c>
      <c r="F243" s="64"/>
      <c r="G243" s="72">
        <f t="shared" si="17"/>
        <v>0</v>
      </c>
    </row>
    <row r="244" spans="1:7" ht="12.75">
      <c r="A244" s="85" t="s">
        <v>445</v>
      </c>
      <c r="B244" s="64">
        <v>1000</v>
      </c>
      <c r="C244" s="77">
        <v>460.6</v>
      </c>
      <c r="D244" s="65"/>
      <c r="E244" s="64">
        <f t="shared" si="16"/>
        <v>0</v>
      </c>
      <c r="F244" s="64"/>
      <c r="G244" s="72">
        <f t="shared" si="17"/>
        <v>0</v>
      </c>
    </row>
    <row r="245" spans="1:7" ht="12.75">
      <c r="A245" s="85" t="s">
        <v>446</v>
      </c>
      <c r="B245" s="64">
        <v>1000</v>
      </c>
      <c r="C245" s="77">
        <v>475.5</v>
      </c>
      <c r="D245" s="65"/>
      <c r="E245" s="64">
        <f t="shared" si="16"/>
        <v>0</v>
      </c>
      <c r="F245" s="64"/>
      <c r="G245" s="72">
        <f t="shared" si="17"/>
        <v>0</v>
      </c>
    </row>
    <row r="246" spans="1:7" ht="12.75">
      <c r="A246" s="85" t="s">
        <v>447</v>
      </c>
      <c r="B246" s="64">
        <v>1000</v>
      </c>
      <c r="C246" s="77">
        <v>505.4</v>
      </c>
      <c r="D246" s="65"/>
      <c r="E246" s="64">
        <f t="shared" si="16"/>
        <v>0</v>
      </c>
      <c r="F246" s="64"/>
      <c r="G246" s="72">
        <f t="shared" si="17"/>
        <v>0</v>
      </c>
    </row>
    <row r="247" spans="1:7" ht="12.75">
      <c r="A247" s="85" t="s">
        <v>448</v>
      </c>
      <c r="B247" s="64">
        <v>1000</v>
      </c>
      <c r="C247" s="77">
        <v>535.2</v>
      </c>
      <c r="D247" s="65"/>
      <c r="E247" s="64">
        <f t="shared" si="16"/>
        <v>0</v>
      </c>
      <c r="F247" s="64"/>
      <c r="G247" s="72">
        <f t="shared" si="17"/>
        <v>0</v>
      </c>
    </row>
    <row r="248" spans="1:7" ht="12.75">
      <c r="A248" s="85" t="s">
        <v>449</v>
      </c>
      <c r="B248" s="64">
        <v>1000</v>
      </c>
      <c r="C248" s="77">
        <v>565.1</v>
      </c>
      <c r="D248" s="65"/>
      <c r="E248" s="64">
        <f t="shared" si="16"/>
        <v>0</v>
      </c>
      <c r="F248" s="64"/>
      <c r="G248" s="72">
        <f t="shared" si="17"/>
        <v>0</v>
      </c>
    </row>
    <row r="249" spans="1:7" ht="12.75">
      <c r="A249" s="85" t="s">
        <v>450</v>
      </c>
      <c r="B249" s="64">
        <v>1000</v>
      </c>
      <c r="C249" s="77">
        <v>595</v>
      </c>
      <c r="D249" s="65"/>
      <c r="E249" s="64">
        <f t="shared" si="16"/>
        <v>0</v>
      </c>
      <c r="F249" s="64"/>
      <c r="G249" s="72">
        <f t="shared" si="17"/>
        <v>0</v>
      </c>
    </row>
    <row r="250" spans="1:7" ht="12.75">
      <c r="A250" s="85" t="s">
        <v>451</v>
      </c>
      <c r="B250" s="64">
        <v>1000</v>
      </c>
      <c r="C250" s="77">
        <v>624.8</v>
      </c>
      <c r="D250" s="65"/>
      <c r="E250" s="64">
        <f t="shared" si="16"/>
        <v>0</v>
      </c>
      <c r="F250" s="64"/>
      <c r="G250" s="72">
        <f t="shared" si="17"/>
        <v>0</v>
      </c>
    </row>
    <row r="251" spans="1:7" ht="12.75">
      <c r="A251" s="85" t="s">
        <v>452</v>
      </c>
      <c r="B251" s="64">
        <v>1000</v>
      </c>
      <c r="C251" s="77">
        <v>654.7</v>
      </c>
      <c r="D251" s="65"/>
      <c r="E251" s="64">
        <f t="shared" si="16"/>
        <v>0</v>
      </c>
      <c r="F251" s="64"/>
      <c r="G251" s="72">
        <f t="shared" si="17"/>
        <v>0</v>
      </c>
    </row>
    <row r="252" spans="1:7" ht="12.75">
      <c r="A252" s="85" t="s">
        <v>453</v>
      </c>
      <c r="B252" s="64">
        <v>1000</v>
      </c>
      <c r="C252" s="77">
        <v>684.6</v>
      </c>
      <c r="D252" s="65"/>
      <c r="E252" s="64">
        <f t="shared" si="16"/>
        <v>0</v>
      </c>
      <c r="F252" s="64"/>
      <c r="G252" s="72">
        <f t="shared" si="17"/>
        <v>0</v>
      </c>
    </row>
    <row r="253" spans="1:8" ht="15">
      <c r="A253" s="84" t="s">
        <v>454</v>
      </c>
      <c r="B253" s="43"/>
      <c r="C253" s="44"/>
      <c r="D253" s="44"/>
      <c r="E253" s="43"/>
      <c r="F253" s="43"/>
      <c r="G253" s="45"/>
      <c r="H253" s="26" t="s">
        <v>454</v>
      </c>
    </row>
    <row r="254" spans="1:7" ht="12.75">
      <c r="A254" s="85" t="s">
        <v>455</v>
      </c>
      <c r="B254" s="64">
        <v>1000</v>
      </c>
      <c r="C254" s="77">
        <v>246.9</v>
      </c>
      <c r="D254" s="65"/>
      <c r="E254" s="64">
        <f aca="true" t="shared" si="18" ref="E254:E286">B254/C254*D254</f>
        <v>0</v>
      </c>
      <c r="F254" s="64"/>
      <c r="G254" s="72">
        <f aca="true" t="shared" si="19" ref="G254:G286">F254/B254*C254</f>
        <v>0</v>
      </c>
    </row>
    <row r="255" spans="1:7" ht="12.75">
      <c r="A255" s="85" t="s">
        <v>456</v>
      </c>
      <c r="B255" s="64">
        <v>1000</v>
      </c>
      <c r="C255" s="77">
        <v>256.9</v>
      </c>
      <c r="D255" s="65"/>
      <c r="E255" s="64">
        <f t="shared" si="18"/>
        <v>0</v>
      </c>
      <c r="F255" s="64"/>
      <c r="G255" s="72">
        <f t="shared" si="19"/>
        <v>0</v>
      </c>
    </row>
    <row r="256" spans="1:7" ht="12.75">
      <c r="A256" s="85" t="s">
        <v>457</v>
      </c>
      <c r="B256" s="64">
        <v>1000</v>
      </c>
      <c r="C256" s="77">
        <v>263.5</v>
      </c>
      <c r="D256" s="65"/>
      <c r="E256" s="64">
        <f t="shared" si="18"/>
        <v>0</v>
      </c>
      <c r="F256" s="64"/>
      <c r="G256" s="72">
        <f t="shared" si="19"/>
        <v>0</v>
      </c>
    </row>
    <row r="257" spans="1:7" ht="12.75">
      <c r="A257" s="85" t="s">
        <v>458</v>
      </c>
      <c r="B257" s="64">
        <v>1000</v>
      </c>
      <c r="C257" s="77">
        <v>280.1</v>
      </c>
      <c r="D257" s="65"/>
      <c r="E257" s="64">
        <f t="shared" si="18"/>
        <v>0</v>
      </c>
      <c r="F257" s="64"/>
      <c r="G257" s="72">
        <f t="shared" si="19"/>
        <v>0</v>
      </c>
    </row>
    <row r="258" spans="1:7" ht="12.75">
      <c r="A258" s="85" t="s">
        <v>459</v>
      </c>
      <c r="B258" s="64">
        <v>1000</v>
      </c>
      <c r="C258" s="77">
        <v>296.7</v>
      </c>
      <c r="D258" s="65"/>
      <c r="E258" s="64">
        <f t="shared" si="18"/>
        <v>0</v>
      </c>
      <c r="F258" s="64"/>
      <c r="G258" s="72">
        <f t="shared" si="19"/>
        <v>0</v>
      </c>
    </row>
    <row r="259" spans="1:7" ht="12.75">
      <c r="A259" s="85" t="s">
        <v>460</v>
      </c>
      <c r="B259" s="64">
        <v>1000</v>
      </c>
      <c r="C259" s="77">
        <v>313.3</v>
      </c>
      <c r="D259" s="65"/>
      <c r="E259" s="64">
        <f t="shared" si="18"/>
        <v>0</v>
      </c>
      <c r="F259" s="64"/>
      <c r="G259" s="72">
        <f t="shared" si="19"/>
        <v>0</v>
      </c>
    </row>
    <row r="260" spans="1:7" ht="12.75">
      <c r="A260" s="85" t="s">
        <v>461</v>
      </c>
      <c r="B260" s="64">
        <v>1000</v>
      </c>
      <c r="C260" s="77">
        <v>329.9</v>
      </c>
      <c r="D260" s="65"/>
      <c r="E260" s="64">
        <f t="shared" si="18"/>
        <v>0</v>
      </c>
      <c r="F260" s="64"/>
      <c r="G260" s="72">
        <f t="shared" si="19"/>
        <v>0</v>
      </c>
    </row>
    <row r="261" spans="1:7" ht="12.75">
      <c r="A261" s="85" t="s">
        <v>462</v>
      </c>
      <c r="B261" s="64">
        <v>1000</v>
      </c>
      <c r="C261" s="77">
        <v>348.8</v>
      </c>
      <c r="D261" s="65"/>
      <c r="E261" s="64">
        <f t="shared" si="18"/>
        <v>0</v>
      </c>
      <c r="F261" s="64"/>
      <c r="G261" s="72">
        <f t="shared" si="19"/>
        <v>0</v>
      </c>
    </row>
    <row r="262" spans="1:7" ht="12.75">
      <c r="A262" s="85" t="s">
        <v>463</v>
      </c>
      <c r="B262" s="64">
        <v>1000</v>
      </c>
      <c r="C262" s="77">
        <v>366.5</v>
      </c>
      <c r="D262" s="65"/>
      <c r="E262" s="64">
        <f t="shared" si="18"/>
        <v>0</v>
      </c>
      <c r="F262" s="64"/>
      <c r="G262" s="72">
        <f t="shared" si="19"/>
        <v>0</v>
      </c>
    </row>
    <row r="263" spans="1:7" ht="12.75">
      <c r="A263" s="85" t="s">
        <v>464</v>
      </c>
      <c r="B263" s="64">
        <v>1000</v>
      </c>
      <c r="C263" s="77">
        <v>384.3</v>
      </c>
      <c r="D263" s="65"/>
      <c r="E263" s="64">
        <f t="shared" si="18"/>
        <v>0</v>
      </c>
      <c r="F263" s="64"/>
      <c r="G263" s="72">
        <f t="shared" si="19"/>
        <v>0</v>
      </c>
    </row>
    <row r="264" spans="1:7" ht="12.75">
      <c r="A264" s="85" t="s">
        <v>465</v>
      </c>
      <c r="B264" s="64">
        <v>1000</v>
      </c>
      <c r="C264" s="77">
        <v>402.4</v>
      </c>
      <c r="D264" s="65"/>
      <c r="E264" s="64">
        <f t="shared" si="18"/>
        <v>0</v>
      </c>
      <c r="F264" s="64"/>
      <c r="G264" s="72">
        <f t="shared" si="19"/>
        <v>0</v>
      </c>
    </row>
    <row r="265" spans="1:7" ht="12.75">
      <c r="A265" s="85" t="s">
        <v>466</v>
      </c>
      <c r="B265" s="64">
        <v>1000</v>
      </c>
      <c r="C265" s="77">
        <v>419.8</v>
      </c>
      <c r="D265" s="65"/>
      <c r="E265" s="64">
        <f t="shared" si="18"/>
        <v>0</v>
      </c>
      <c r="F265" s="64"/>
      <c r="G265" s="72">
        <f t="shared" si="19"/>
        <v>0</v>
      </c>
    </row>
    <row r="266" spans="1:7" ht="12.75">
      <c r="A266" s="85" t="s">
        <v>467</v>
      </c>
      <c r="B266" s="64">
        <v>1000</v>
      </c>
      <c r="C266" s="77">
        <v>437.6</v>
      </c>
      <c r="D266" s="65"/>
      <c r="E266" s="64">
        <f t="shared" si="18"/>
        <v>0</v>
      </c>
      <c r="F266" s="64"/>
      <c r="G266" s="72">
        <f t="shared" si="19"/>
        <v>0</v>
      </c>
    </row>
    <row r="267" spans="1:7" ht="12.75">
      <c r="A267" s="85" t="s">
        <v>468</v>
      </c>
      <c r="B267" s="64">
        <v>1000</v>
      </c>
      <c r="C267" s="77">
        <v>455.4</v>
      </c>
      <c r="D267" s="65"/>
      <c r="E267" s="64">
        <f t="shared" si="18"/>
        <v>0</v>
      </c>
      <c r="F267" s="64"/>
      <c r="G267" s="72">
        <f t="shared" si="19"/>
        <v>0</v>
      </c>
    </row>
    <row r="268" spans="1:7" ht="12.75">
      <c r="A268" s="85" t="s">
        <v>469</v>
      </c>
      <c r="B268" s="64">
        <v>1000</v>
      </c>
      <c r="C268" s="77">
        <v>473.2</v>
      </c>
      <c r="D268" s="65"/>
      <c r="E268" s="64">
        <f t="shared" si="18"/>
        <v>0</v>
      </c>
      <c r="F268" s="64"/>
      <c r="G268" s="72">
        <f t="shared" si="19"/>
        <v>0</v>
      </c>
    </row>
    <row r="269" spans="1:7" ht="12.75">
      <c r="A269" s="85" t="s">
        <v>470</v>
      </c>
      <c r="B269" s="64">
        <v>1000</v>
      </c>
      <c r="C269" s="77">
        <v>490.9</v>
      </c>
      <c r="D269" s="65"/>
      <c r="E269" s="64">
        <f t="shared" si="18"/>
        <v>0</v>
      </c>
      <c r="F269" s="64"/>
      <c r="G269" s="72">
        <f t="shared" si="19"/>
        <v>0</v>
      </c>
    </row>
    <row r="270" spans="1:7" ht="12.75">
      <c r="A270" s="85" t="s">
        <v>471</v>
      </c>
      <c r="B270" s="64">
        <v>1000</v>
      </c>
      <c r="C270" s="77">
        <v>508.7</v>
      </c>
      <c r="D270" s="65"/>
      <c r="E270" s="64">
        <f t="shared" si="18"/>
        <v>0</v>
      </c>
      <c r="F270" s="64"/>
      <c r="G270" s="72">
        <f t="shared" si="19"/>
        <v>0</v>
      </c>
    </row>
    <row r="271" spans="1:7" ht="12.75">
      <c r="A271" s="85" t="s">
        <v>472</v>
      </c>
      <c r="B271" s="64">
        <v>1000</v>
      </c>
      <c r="C271" s="77">
        <v>526.5</v>
      </c>
      <c r="D271" s="65"/>
      <c r="E271" s="64">
        <f t="shared" si="18"/>
        <v>0</v>
      </c>
      <c r="F271" s="64"/>
      <c r="G271" s="72">
        <f t="shared" si="19"/>
        <v>0</v>
      </c>
    </row>
    <row r="272" spans="1:7" ht="12.75">
      <c r="A272" s="85" t="s">
        <v>473</v>
      </c>
      <c r="B272" s="64">
        <v>1000</v>
      </c>
      <c r="C272" s="77">
        <v>544.2</v>
      </c>
      <c r="D272" s="65"/>
      <c r="E272" s="64">
        <f t="shared" si="18"/>
        <v>0</v>
      </c>
      <c r="F272" s="64"/>
      <c r="G272" s="72">
        <f t="shared" si="19"/>
        <v>0</v>
      </c>
    </row>
    <row r="273" spans="1:7" ht="12.75">
      <c r="A273" s="85" t="s">
        <v>474</v>
      </c>
      <c r="B273" s="64">
        <v>1000</v>
      </c>
      <c r="C273" s="77">
        <v>562</v>
      </c>
      <c r="D273" s="65"/>
      <c r="E273" s="64">
        <f t="shared" si="18"/>
        <v>0</v>
      </c>
      <c r="F273" s="64"/>
      <c r="G273" s="72">
        <f t="shared" si="19"/>
        <v>0</v>
      </c>
    </row>
    <row r="274" spans="1:7" ht="12.75">
      <c r="A274" s="85" t="s">
        <v>475</v>
      </c>
      <c r="B274" s="64">
        <v>1000</v>
      </c>
      <c r="C274" s="77">
        <v>579.8</v>
      </c>
      <c r="D274" s="65"/>
      <c r="E274" s="64">
        <f t="shared" si="18"/>
        <v>0</v>
      </c>
      <c r="F274" s="64"/>
      <c r="G274" s="72">
        <f t="shared" si="19"/>
        <v>0</v>
      </c>
    </row>
    <row r="275" spans="1:7" ht="12.75">
      <c r="A275" s="85" t="s">
        <v>476</v>
      </c>
      <c r="B275" s="64">
        <v>1000</v>
      </c>
      <c r="C275" s="77">
        <v>615.3</v>
      </c>
      <c r="D275" s="65"/>
      <c r="E275" s="64">
        <f t="shared" si="18"/>
        <v>0</v>
      </c>
      <c r="F275" s="64"/>
      <c r="G275" s="72">
        <f t="shared" si="19"/>
        <v>0</v>
      </c>
    </row>
    <row r="276" spans="1:7" ht="12.75">
      <c r="A276" s="85" t="s">
        <v>477</v>
      </c>
      <c r="B276" s="64">
        <v>1000</v>
      </c>
      <c r="C276" s="77">
        <v>650.8</v>
      </c>
      <c r="D276" s="65"/>
      <c r="E276" s="64">
        <f t="shared" si="18"/>
        <v>0</v>
      </c>
      <c r="F276" s="64"/>
      <c r="G276" s="72">
        <f t="shared" si="19"/>
        <v>0</v>
      </c>
    </row>
    <row r="277" spans="1:7" ht="12.75">
      <c r="A277" s="85" t="s">
        <v>478</v>
      </c>
      <c r="B277" s="64">
        <v>1000</v>
      </c>
      <c r="C277" s="77">
        <v>686.4</v>
      </c>
      <c r="D277" s="65"/>
      <c r="E277" s="64">
        <f t="shared" si="18"/>
        <v>0</v>
      </c>
      <c r="F277" s="64"/>
      <c r="G277" s="72">
        <f t="shared" si="19"/>
        <v>0</v>
      </c>
    </row>
    <row r="278" spans="1:7" ht="12.75">
      <c r="A278" s="85" t="s">
        <v>479</v>
      </c>
      <c r="B278" s="64">
        <v>1000</v>
      </c>
      <c r="C278" s="77">
        <v>721.9</v>
      </c>
      <c r="D278" s="65"/>
      <c r="E278" s="64">
        <f t="shared" si="18"/>
        <v>0</v>
      </c>
      <c r="F278" s="64"/>
      <c r="G278" s="72">
        <f t="shared" si="19"/>
        <v>0</v>
      </c>
    </row>
    <row r="279" spans="1:7" ht="12.75">
      <c r="A279" s="85" t="s">
        <v>480</v>
      </c>
      <c r="B279" s="64">
        <v>1000</v>
      </c>
      <c r="C279" s="77">
        <v>757.5</v>
      </c>
      <c r="D279" s="65"/>
      <c r="E279" s="64">
        <f t="shared" si="18"/>
        <v>0</v>
      </c>
      <c r="F279" s="64"/>
      <c r="G279" s="72">
        <f t="shared" si="19"/>
        <v>0</v>
      </c>
    </row>
    <row r="280" spans="1:7" ht="12.75">
      <c r="A280" s="85" t="s">
        <v>481</v>
      </c>
      <c r="B280" s="64">
        <v>1000</v>
      </c>
      <c r="C280" s="77">
        <v>793</v>
      </c>
      <c r="D280" s="65"/>
      <c r="E280" s="64">
        <f t="shared" si="18"/>
        <v>0</v>
      </c>
      <c r="F280" s="64"/>
      <c r="G280" s="72">
        <f t="shared" si="19"/>
        <v>0</v>
      </c>
    </row>
    <row r="281" spans="1:7" ht="12.75">
      <c r="A281" s="85" t="s">
        <v>482</v>
      </c>
      <c r="B281" s="64">
        <v>1000</v>
      </c>
      <c r="C281" s="77">
        <v>828.6</v>
      </c>
      <c r="D281" s="65"/>
      <c r="E281" s="64">
        <f t="shared" si="18"/>
        <v>0</v>
      </c>
      <c r="F281" s="64"/>
      <c r="G281" s="72">
        <f t="shared" si="19"/>
        <v>0</v>
      </c>
    </row>
    <row r="282" spans="1:7" ht="12.75">
      <c r="A282" s="85" t="s">
        <v>483</v>
      </c>
      <c r="B282" s="64">
        <v>1000</v>
      </c>
      <c r="C282" s="77">
        <v>899.6</v>
      </c>
      <c r="D282" s="65"/>
      <c r="E282" s="64">
        <f t="shared" si="18"/>
        <v>0</v>
      </c>
      <c r="F282" s="64"/>
      <c r="G282" s="72">
        <f t="shared" si="19"/>
        <v>0</v>
      </c>
    </row>
    <row r="283" spans="1:7" ht="12.75">
      <c r="A283" s="85" t="s">
        <v>484</v>
      </c>
      <c r="B283" s="64">
        <v>1000</v>
      </c>
      <c r="C283" s="77">
        <v>970.8</v>
      </c>
      <c r="D283" s="65"/>
      <c r="E283" s="64">
        <f t="shared" si="18"/>
        <v>0</v>
      </c>
      <c r="F283" s="64"/>
      <c r="G283" s="72">
        <f t="shared" si="19"/>
        <v>0</v>
      </c>
    </row>
    <row r="284" spans="1:7" ht="12.75">
      <c r="A284" s="85" t="s">
        <v>485</v>
      </c>
      <c r="B284" s="64">
        <v>1000</v>
      </c>
      <c r="C284" s="77">
        <v>1042</v>
      </c>
      <c r="D284" s="65"/>
      <c r="E284" s="64">
        <f t="shared" si="18"/>
        <v>0</v>
      </c>
      <c r="F284" s="64"/>
      <c r="G284" s="72">
        <f t="shared" si="19"/>
        <v>0</v>
      </c>
    </row>
    <row r="285" spans="1:7" ht="12.75">
      <c r="A285" s="85" t="s">
        <v>486</v>
      </c>
      <c r="B285" s="64">
        <v>1000</v>
      </c>
      <c r="C285" s="77">
        <v>1113</v>
      </c>
      <c r="D285" s="65"/>
      <c r="E285" s="64">
        <f t="shared" si="18"/>
        <v>0</v>
      </c>
      <c r="F285" s="64"/>
      <c r="G285" s="72">
        <f t="shared" si="19"/>
        <v>0</v>
      </c>
    </row>
    <row r="286" spans="1:7" ht="12.75">
      <c r="A286" s="85" t="s">
        <v>487</v>
      </c>
      <c r="B286" s="64">
        <v>1000</v>
      </c>
      <c r="C286" s="77">
        <v>1184</v>
      </c>
      <c r="D286" s="65"/>
      <c r="E286" s="64">
        <f t="shared" si="18"/>
        <v>0</v>
      </c>
      <c r="F286" s="64"/>
      <c r="G286" s="72">
        <f t="shared" si="19"/>
        <v>0</v>
      </c>
    </row>
    <row r="287" spans="1:8" ht="15">
      <c r="A287" s="84" t="s">
        <v>488</v>
      </c>
      <c r="B287" s="43"/>
      <c r="C287" s="44"/>
      <c r="D287" s="44"/>
      <c r="E287" s="43"/>
      <c r="F287" s="43"/>
      <c r="G287" s="45"/>
      <c r="H287" s="26" t="s">
        <v>488</v>
      </c>
    </row>
    <row r="288" spans="1:7" ht="12.75">
      <c r="A288" s="85" t="s">
        <v>489</v>
      </c>
      <c r="B288" s="64">
        <v>1000</v>
      </c>
      <c r="C288" s="77">
        <v>340.6</v>
      </c>
      <c r="D288" s="65"/>
      <c r="E288" s="64">
        <f aca="true" t="shared" si="20" ref="E288:E320">B288/C288*D288</f>
        <v>0</v>
      </c>
      <c r="F288" s="64"/>
      <c r="G288" s="72">
        <f aca="true" t="shared" si="21" ref="G288:G320">F288/B288*C288</f>
        <v>0</v>
      </c>
    </row>
    <row r="289" spans="1:7" ht="12.75">
      <c r="A289" s="85" t="s">
        <v>490</v>
      </c>
      <c r="B289" s="64">
        <v>1000</v>
      </c>
      <c r="C289" s="77">
        <v>353.3</v>
      </c>
      <c r="D289" s="65"/>
      <c r="E289" s="64">
        <f t="shared" si="20"/>
        <v>0</v>
      </c>
      <c r="F289" s="64"/>
      <c r="G289" s="72">
        <f t="shared" si="21"/>
        <v>0</v>
      </c>
    </row>
    <row r="290" spans="1:7" ht="12.75">
      <c r="A290" s="85" t="s">
        <v>491</v>
      </c>
      <c r="B290" s="64">
        <v>1000</v>
      </c>
      <c r="C290" s="77">
        <v>361.8</v>
      </c>
      <c r="D290" s="65"/>
      <c r="E290" s="64">
        <f t="shared" si="20"/>
        <v>0</v>
      </c>
      <c r="F290" s="64"/>
      <c r="G290" s="72">
        <f t="shared" si="21"/>
        <v>0</v>
      </c>
    </row>
    <row r="291" spans="1:7" ht="12.75">
      <c r="A291" s="85" t="s">
        <v>492</v>
      </c>
      <c r="B291" s="64">
        <v>1000</v>
      </c>
      <c r="C291" s="77">
        <v>373</v>
      </c>
      <c r="D291" s="65"/>
      <c r="E291" s="64">
        <f t="shared" si="20"/>
        <v>0</v>
      </c>
      <c r="F291" s="64"/>
      <c r="G291" s="72">
        <f t="shared" si="21"/>
        <v>0</v>
      </c>
    </row>
    <row r="292" spans="1:7" ht="12.75">
      <c r="A292" s="85" t="s">
        <v>493</v>
      </c>
      <c r="B292" s="64">
        <v>1000</v>
      </c>
      <c r="C292" s="77">
        <v>404.1</v>
      </c>
      <c r="D292" s="65"/>
      <c r="E292" s="64">
        <f t="shared" si="20"/>
        <v>0</v>
      </c>
      <c r="F292" s="64"/>
      <c r="G292" s="72">
        <f t="shared" si="21"/>
        <v>0</v>
      </c>
    </row>
    <row r="293" spans="1:7" ht="12.75">
      <c r="A293" s="85" t="s">
        <v>494</v>
      </c>
      <c r="B293" s="64">
        <v>1000</v>
      </c>
      <c r="C293" s="77">
        <v>425.3</v>
      </c>
      <c r="D293" s="65"/>
      <c r="E293" s="64">
        <f t="shared" si="20"/>
        <v>0</v>
      </c>
      <c r="F293" s="64"/>
      <c r="G293" s="72">
        <f t="shared" si="21"/>
        <v>0</v>
      </c>
    </row>
    <row r="294" spans="1:7" ht="12.75">
      <c r="A294" s="85" t="s">
        <v>495</v>
      </c>
      <c r="B294" s="64">
        <v>1000</v>
      </c>
      <c r="C294" s="77">
        <v>446.5</v>
      </c>
      <c r="D294" s="65"/>
      <c r="E294" s="64">
        <f t="shared" si="20"/>
        <v>0</v>
      </c>
      <c r="F294" s="64"/>
      <c r="G294" s="72">
        <f t="shared" si="21"/>
        <v>0</v>
      </c>
    </row>
    <row r="295" spans="1:7" ht="12.75">
      <c r="A295" s="85" t="s">
        <v>496</v>
      </c>
      <c r="B295" s="64">
        <v>1000</v>
      </c>
      <c r="C295" s="77">
        <v>467.7</v>
      </c>
      <c r="D295" s="65"/>
      <c r="E295" s="64">
        <f t="shared" si="20"/>
        <v>0</v>
      </c>
      <c r="F295" s="64"/>
      <c r="G295" s="72">
        <f t="shared" si="21"/>
        <v>0</v>
      </c>
    </row>
    <row r="296" spans="1:7" ht="12.75">
      <c r="A296" s="85" t="s">
        <v>497</v>
      </c>
      <c r="B296" s="64">
        <v>1000</v>
      </c>
      <c r="C296" s="77">
        <v>491.1</v>
      </c>
      <c r="D296" s="65"/>
      <c r="E296" s="64">
        <f t="shared" si="20"/>
        <v>0</v>
      </c>
      <c r="F296" s="64"/>
      <c r="G296" s="72">
        <f t="shared" si="21"/>
        <v>0</v>
      </c>
    </row>
    <row r="297" spans="1:7" ht="12.75">
      <c r="A297" s="85" t="s">
        <v>498</v>
      </c>
      <c r="B297" s="64">
        <v>1000</v>
      </c>
      <c r="C297" s="77">
        <v>513.6</v>
      </c>
      <c r="D297" s="65"/>
      <c r="E297" s="64">
        <f t="shared" si="20"/>
        <v>0</v>
      </c>
      <c r="F297" s="64"/>
      <c r="G297" s="72">
        <f t="shared" si="21"/>
        <v>0</v>
      </c>
    </row>
    <row r="298" spans="1:7" ht="12.75">
      <c r="A298" s="85" t="s">
        <v>499</v>
      </c>
      <c r="B298" s="64">
        <v>1000</v>
      </c>
      <c r="C298" s="77">
        <v>536.1</v>
      </c>
      <c r="D298" s="65"/>
      <c r="E298" s="64">
        <f t="shared" si="20"/>
        <v>0</v>
      </c>
      <c r="F298" s="64"/>
      <c r="G298" s="72">
        <f t="shared" si="21"/>
        <v>0</v>
      </c>
    </row>
    <row r="299" spans="1:7" ht="12.75">
      <c r="A299" s="85" t="s">
        <v>500</v>
      </c>
      <c r="B299" s="64">
        <v>1000</v>
      </c>
      <c r="C299" s="77">
        <v>558.6</v>
      </c>
      <c r="D299" s="65"/>
      <c r="E299" s="64">
        <f t="shared" si="20"/>
        <v>0</v>
      </c>
      <c r="F299" s="64"/>
      <c r="G299" s="72">
        <f t="shared" si="21"/>
        <v>0</v>
      </c>
    </row>
    <row r="300" spans="1:7" ht="12.75">
      <c r="A300" s="85" t="s">
        <v>501</v>
      </c>
      <c r="B300" s="64">
        <v>1000</v>
      </c>
      <c r="C300" s="77">
        <v>581</v>
      </c>
      <c r="D300" s="65"/>
      <c r="E300" s="64">
        <f t="shared" si="20"/>
        <v>0</v>
      </c>
      <c r="F300" s="64"/>
      <c r="G300" s="72">
        <f t="shared" si="21"/>
        <v>0</v>
      </c>
    </row>
    <row r="301" spans="1:7" ht="12.75">
      <c r="A301" s="85" t="s">
        <v>502</v>
      </c>
      <c r="B301" s="64">
        <v>1000</v>
      </c>
      <c r="C301" s="77">
        <v>603.5</v>
      </c>
      <c r="D301" s="65"/>
      <c r="E301" s="64">
        <f t="shared" si="20"/>
        <v>0</v>
      </c>
      <c r="F301" s="64"/>
      <c r="G301" s="72">
        <f t="shared" si="21"/>
        <v>0</v>
      </c>
    </row>
    <row r="302" spans="1:7" ht="12.75">
      <c r="A302" s="85" t="s">
        <v>503</v>
      </c>
      <c r="B302" s="64">
        <v>1000</v>
      </c>
      <c r="C302" s="77">
        <v>626</v>
      </c>
      <c r="D302" s="65"/>
      <c r="E302" s="64">
        <f t="shared" si="20"/>
        <v>0</v>
      </c>
      <c r="F302" s="64"/>
      <c r="G302" s="72">
        <f t="shared" si="21"/>
        <v>0</v>
      </c>
    </row>
    <row r="303" spans="1:7" ht="12.75">
      <c r="A303" s="85" t="s">
        <v>504</v>
      </c>
      <c r="B303" s="64">
        <v>1000</v>
      </c>
      <c r="C303" s="77">
        <v>648.5</v>
      </c>
      <c r="D303" s="65"/>
      <c r="E303" s="64">
        <f t="shared" si="20"/>
        <v>0</v>
      </c>
      <c r="F303" s="64"/>
      <c r="G303" s="72">
        <f t="shared" si="21"/>
        <v>0</v>
      </c>
    </row>
    <row r="304" spans="1:7" ht="12.75">
      <c r="A304" s="85" t="s">
        <v>505</v>
      </c>
      <c r="B304" s="64">
        <v>1000</v>
      </c>
      <c r="C304" s="77">
        <v>671</v>
      </c>
      <c r="D304" s="65"/>
      <c r="E304" s="64">
        <f t="shared" si="20"/>
        <v>0</v>
      </c>
      <c r="F304" s="64"/>
      <c r="G304" s="72">
        <f t="shared" si="21"/>
        <v>0</v>
      </c>
    </row>
    <row r="305" spans="1:7" ht="12.75">
      <c r="A305" s="85" t="s">
        <v>506</v>
      </c>
      <c r="B305" s="64">
        <v>1000</v>
      </c>
      <c r="C305" s="77">
        <v>693.5</v>
      </c>
      <c r="D305" s="65"/>
      <c r="E305" s="64">
        <f t="shared" si="20"/>
        <v>0</v>
      </c>
      <c r="F305" s="64"/>
      <c r="G305" s="72">
        <f t="shared" si="21"/>
        <v>0</v>
      </c>
    </row>
    <row r="306" spans="1:7" ht="12.75">
      <c r="A306" s="85" t="s">
        <v>507</v>
      </c>
      <c r="B306" s="64">
        <v>1000</v>
      </c>
      <c r="C306" s="77">
        <v>716</v>
      </c>
      <c r="D306" s="65"/>
      <c r="E306" s="64">
        <f t="shared" si="20"/>
        <v>0</v>
      </c>
      <c r="F306" s="64"/>
      <c r="G306" s="72">
        <f t="shared" si="21"/>
        <v>0</v>
      </c>
    </row>
    <row r="307" spans="1:7" ht="12.75">
      <c r="A307" s="85" t="s">
        <v>508</v>
      </c>
      <c r="B307" s="64">
        <v>1000</v>
      </c>
      <c r="C307" s="77">
        <v>738.5</v>
      </c>
      <c r="D307" s="65"/>
      <c r="E307" s="64">
        <f t="shared" si="20"/>
        <v>0</v>
      </c>
      <c r="F307" s="64"/>
      <c r="G307" s="72">
        <f t="shared" si="21"/>
        <v>0</v>
      </c>
    </row>
    <row r="308" spans="1:7" ht="12.75">
      <c r="A308" s="85" t="s">
        <v>509</v>
      </c>
      <c r="B308" s="64">
        <v>1000</v>
      </c>
      <c r="C308" s="77">
        <v>761</v>
      </c>
      <c r="D308" s="65"/>
      <c r="E308" s="64">
        <f t="shared" si="20"/>
        <v>0</v>
      </c>
      <c r="F308" s="64"/>
      <c r="G308" s="72">
        <f t="shared" si="21"/>
        <v>0</v>
      </c>
    </row>
    <row r="309" spans="1:7" ht="12.75">
      <c r="A309" s="85" t="s">
        <v>510</v>
      </c>
      <c r="B309" s="64">
        <v>1000</v>
      </c>
      <c r="C309" s="77">
        <v>806</v>
      </c>
      <c r="D309" s="65"/>
      <c r="E309" s="64">
        <f t="shared" si="20"/>
        <v>0</v>
      </c>
      <c r="F309" s="64"/>
      <c r="G309" s="72">
        <f t="shared" si="21"/>
        <v>0</v>
      </c>
    </row>
    <row r="310" spans="1:7" ht="12.75">
      <c r="A310" s="85" t="s">
        <v>511</v>
      </c>
      <c r="B310" s="64">
        <v>1000</v>
      </c>
      <c r="C310" s="77">
        <v>850.1</v>
      </c>
      <c r="D310" s="65"/>
      <c r="E310" s="64">
        <f t="shared" si="20"/>
        <v>0</v>
      </c>
      <c r="F310" s="64"/>
      <c r="G310" s="72">
        <f t="shared" si="21"/>
        <v>0</v>
      </c>
    </row>
    <row r="311" spans="1:7" ht="12.75">
      <c r="A311" s="85" t="s">
        <v>512</v>
      </c>
      <c r="B311" s="64">
        <v>1000</v>
      </c>
      <c r="C311" s="77">
        <v>895.9</v>
      </c>
      <c r="D311" s="65"/>
      <c r="E311" s="64">
        <f t="shared" si="20"/>
        <v>0</v>
      </c>
      <c r="F311" s="64"/>
      <c r="G311" s="72">
        <f t="shared" si="21"/>
        <v>0</v>
      </c>
    </row>
    <row r="312" spans="1:7" ht="12.75">
      <c r="A312" s="85" t="s">
        <v>513</v>
      </c>
      <c r="B312" s="64">
        <v>1000</v>
      </c>
      <c r="C312" s="77">
        <v>940.9</v>
      </c>
      <c r="D312" s="65"/>
      <c r="E312" s="64">
        <f t="shared" si="20"/>
        <v>0</v>
      </c>
      <c r="F312" s="64"/>
      <c r="G312" s="72">
        <f t="shared" si="21"/>
        <v>0</v>
      </c>
    </row>
    <row r="313" spans="1:7" ht="12.75">
      <c r="A313" s="85" t="s">
        <v>514</v>
      </c>
      <c r="B313" s="64">
        <v>1000</v>
      </c>
      <c r="C313" s="77">
        <v>985.9</v>
      </c>
      <c r="D313" s="65"/>
      <c r="E313" s="64">
        <f t="shared" si="20"/>
        <v>0</v>
      </c>
      <c r="F313" s="64"/>
      <c r="G313" s="72">
        <f t="shared" si="21"/>
        <v>0</v>
      </c>
    </row>
    <row r="314" spans="1:7" ht="12.75">
      <c r="A314" s="85" t="s">
        <v>515</v>
      </c>
      <c r="B314" s="64">
        <v>1000</v>
      </c>
      <c r="C314" s="77">
        <v>1031</v>
      </c>
      <c r="D314" s="65"/>
      <c r="E314" s="64">
        <f t="shared" si="20"/>
        <v>0</v>
      </c>
      <c r="F314" s="64"/>
      <c r="G314" s="72">
        <f t="shared" si="21"/>
        <v>0</v>
      </c>
    </row>
    <row r="315" spans="1:7" ht="12.75">
      <c r="A315" s="85" t="s">
        <v>516</v>
      </c>
      <c r="B315" s="64">
        <v>1000</v>
      </c>
      <c r="C315" s="77">
        <v>1076</v>
      </c>
      <c r="D315" s="65"/>
      <c r="E315" s="64">
        <f t="shared" si="20"/>
        <v>0</v>
      </c>
      <c r="F315" s="64"/>
      <c r="G315" s="72">
        <f t="shared" si="21"/>
        <v>0</v>
      </c>
    </row>
    <row r="316" spans="1:7" ht="12.75">
      <c r="A316" s="85" t="s">
        <v>517</v>
      </c>
      <c r="B316" s="64">
        <v>1000</v>
      </c>
      <c r="C316" s="77">
        <v>1166</v>
      </c>
      <c r="D316" s="65"/>
      <c r="E316" s="64">
        <f t="shared" si="20"/>
        <v>0</v>
      </c>
      <c r="F316" s="64"/>
      <c r="G316" s="72">
        <f t="shared" si="21"/>
        <v>0</v>
      </c>
    </row>
    <row r="317" spans="1:7" ht="12.75">
      <c r="A317" s="85" t="s">
        <v>518</v>
      </c>
      <c r="B317" s="64">
        <v>1000</v>
      </c>
      <c r="C317" s="77">
        <v>1256</v>
      </c>
      <c r="D317" s="65"/>
      <c r="E317" s="64">
        <f t="shared" si="20"/>
        <v>0</v>
      </c>
      <c r="F317" s="64"/>
      <c r="G317" s="72">
        <f t="shared" si="21"/>
        <v>0</v>
      </c>
    </row>
    <row r="318" spans="1:7" ht="12.75">
      <c r="A318" s="85" t="s">
        <v>519</v>
      </c>
      <c r="B318" s="64">
        <v>1000</v>
      </c>
      <c r="C318" s="77">
        <v>1346</v>
      </c>
      <c r="D318" s="65"/>
      <c r="E318" s="64">
        <f t="shared" si="20"/>
        <v>0</v>
      </c>
      <c r="F318" s="64"/>
      <c r="G318" s="72">
        <f t="shared" si="21"/>
        <v>0</v>
      </c>
    </row>
    <row r="319" spans="1:7" ht="12.75">
      <c r="A319" s="85" t="s">
        <v>520</v>
      </c>
      <c r="B319" s="64">
        <v>1000</v>
      </c>
      <c r="C319" s="77">
        <v>1436</v>
      </c>
      <c r="D319" s="65"/>
      <c r="E319" s="64">
        <f t="shared" si="20"/>
        <v>0</v>
      </c>
      <c r="F319" s="64"/>
      <c r="G319" s="72">
        <f t="shared" si="21"/>
        <v>0</v>
      </c>
    </row>
    <row r="320" spans="1:7" ht="12.75">
      <c r="A320" s="85" t="s">
        <v>521</v>
      </c>
      <c r="B320" s="64">
        <v>1000</v>
      </c>
      <c r="C320" s="77">
        <v>1526</v>
      </c>
      <c r="D320" s="65"/>
      <c r="E320" s="64">
        <f t="shared" si="20"/>
        <v>0</v>
      </c>
      <c r="F320" s="64"/>
      <c r="G320" s="72">
        <f t="shared" si="21"/>
        <v>0</v>
      </c>
    </row>
    <row r="321" spans="1:8" ht="15">
      <c r="A321" s="84" t="s">
        <v>522</v>
      </c>
      <c r="B321" s="43"/>
      <c r="C321" s="44"/>
      <c r="D321" s="44"/>
      <c r="E321" s="43"/>
      <c r="F321" s="43"/>
      <c r="G321" s="44"/>
      <c r="H321" s="26" t="s">
        <v>522</v>
      </c>
    </row>
  </sheetData>
  <conditionalFormatting sqref="D1 G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pane ySplit="1" topLeftCell="BM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75390625" style="0" customWidth="1"/>
    <col min="3" max="3" width="10.25390625" style="0" bestFit="1" customWidth="1"/>
    <col min="4" max="4" width="12.875" style="0" bestFit="1" customWidth="1"/>
    <col min="5" max="5" width="9.875" style="0" customWidth="1"/>
    <col min="6" max="6" width="11.00390625" style="0" bestFit="1" customWidth="1"/>
    <col min="8" max="8" width="14.125" style="2" customWidth="1"/>
    <col min="9" max="9" width="14.125" style="1" customWidth="1"/>
  </cols>
  <sheetData>
    <row r="1" spans="1:9" ht="15">
      <c r="A1" s="37" t="s">
        <v>91</v>
      </c>
      <c r="B1" s="38"/>
      <c r="C1" s="39"/>
      <c r="D1" s="34" t="s">
        <v>38</v>
      </c>
      <c r="E1" s="31" t="s">
        <v>39</v>
      </c>
      <c r="F1" s="34" t="s">
        <v>39</v>
      </c>
      <c r="G1" s="31" t="s">
        <v>38</v>
      </c>
      <c r="H1" s="60" t="s">
        <v>523</v>
      </c>
      <c r="I1" s="47" t="s">
        <v>524</v>
      </c>
    </row>
    <row r="2" spans="2:7" ht="12.75">
      <c r="B2" s="1"/>
      <c r="C2" s="2"/>
      <c r="D2" s="4"/>
      <c r="E2" s="6"/>
      <c r="F2" s="4"/>
      <c r="G2" s="6"/>
    </row>
    <row r="3" spans="1:9" ht="15">
      <c r="A3" s="27" t="s">
        <v>90</v>
      </c>
      <c r="B3" s="64">
        <v>1000</v>
      </c>
      <c r="C3" s="65">
        <v>0.046</v>
      </c>
      <c r="D3" s="66"/>
      <c r="E3" s="67">
        <f aca="true" t="shared" si="0" ref="E3:E31">B3/C3*D3</f>
        <v>0</v>
      </c>
      <c r="F3" s="68"/>
      <c r="G3" s="69">
        <f aca="true" t="shared" si="1" ref="G3:G31">F3/B3*C3</f>
        <v>0</v>
      </c>
      <c r="H3" s="65">
        <f>F3/B3*C3*1.08</f>
        <v>0</v>
      </c>
      <c r="I3" s="64">
        <f>B3/C3*D3/1.08</f>
        <v>0</v>
      </c>
    </row>
    <row r="4" spans="1:9" ht="15">
      <c r="A4" s="61" t="s">
        <v>531</v>
      </c>
      <c r="B4" s="64">
        <v>1000</v>
      </c>
      <c r="C4" s="65">
        <v>0.037</v>
      </c>
      <c r="D4" s="66"/>
      <c r="E4" s="67">
        <f t="shared" si="0"/>
        <v>0</v>
      </c>
      <c r="F4" s="68"/>
      <c r="G4" s="69">
        <f t="shared" si="1"/>
        <v>0</v>
      </c>
      <c r="H4" s="65">
        <f aca="true" t="shared" si="2" ref="H4:H38">F4/B4*C4*1.08</f>
        <v>0</v>
      </c>
      <c r="I4" s="64">
        <f aca="true" t="shared" si="3" ref="I4:I31">B4/C4*D4/1.08</f>
        <v>0</v>
      </c>
    </row>
    <row r="5" spans="1:9" ht="15">
      <c r="A5" s="27" t="s">
        <v>62</v>
      </c>
      <c r="B5" s="64">
        <v>1000</v>
      </c>
      <c r="C5" s="65">
        <v>0.096</v>
      </c>
      <c r="D5" s="66"/>
      <c r="E5" s="67">
        <f t="shared" si="0"/>
        <v>0</v>
      </c>
      <c r="F5" s="68"/>
      <c r="G5" s="69">
        <f t="shared" si="1"/>
        <v>0</v>
      </c>
      <c r="H5" s="65">
        <f t="shared" si="2"/>
        <v>0</v>
      </c>
      <c r="I5" s="64">
        <f t="shared" si="3"/>
        <v>0</v>
      </c>
    </row>
    <row r="6" spans="1:9" ht="15">
      <c r="A6" s="61" t="s">
        <v>532</v>
      </c>
      <c r="B6" s="64">
        <v>1000</v>
      </c>
      <c r="C6" s="65">
        <v>0.074</v>
      </c>
      <c r="D6" s="66"/>
      <c r="E6" s="67">
        <f t="shared" si="0"/>
        <v>0</v>
      </c>
      <c r="F6" s="68"/>
      <c r="G6" s="69">
        <f t="shared" si="1"/>
        <v>0</v>
      </c>
      <c r="H6" s="65">
        <f t="shared" si="2"/>
        <v>0</v>
      </c>
      <c r="I6" s="64">
        <f t="shared" si="3"/>
        <v>0</v>
      </c>
    </row>
    <row r="7" spans="1:9" ht="15">
      <c r="A7" s="27" t="s">
        <v>63</v>
      </c>
      <c r="B7" s="64">
        <v>1000</v>
      </c>
      <c r="C7" s="65">
        <v>0.199</v>
      </c>
      <c r="D7" s="66"/>
      <c r="E7" s="67">
        <f t="shared" si="0"/>
        <v>0</v>
      </c>
      <c r="F7" s="68"/>
      <c r="G7" s="69">
        <f t="shared" si="1"/>
        <v>0</v>
      </c>
      <c r="H7" s="65">
        <f t="shared" si="2"/>
        <v>0</v>
      </c>
      <c r="I7" s="64">
        <f t="shared" si="3"/>
        <v>0</v>
      </c>
    </row>
    <row r="8" spans="1:9" ht="15">
      <c r="A8" s="61" t="s">
        <v>533</v>
      </c>
      <c r="B8" s="64">
        <v>1000</v>
      </c>
      <c r="C8" s="65">
        <v>0.163</v>
      </c>
      <c r="D8" s="66"/>
      <c r="E8" s="67">
        <f t="shared" si="0"/>
        <v>0</v>
      </c>
      <c r="F8" s="68"/>
      <c r="G8" s="69">
        <f t="shared" si="1"/>
        <v>0</v>
      </c>
      <c r="H8" s="65">
        <f t="shared" si="2"/>
        <v>0</v>
      </c>
      <c r="I8" s="64">
        <f t="shared" si="3"/>
        <v>0</v>
      </c>
    </row>
    <row r="9" spans="1:9" ht="15">
      <c r="A9" s="27" t="s">
        <v>29</v>
      </c>
      <c r="B9" s="64">
        <v>1000</v>
      </c>
      <c r="C9" s="65">
        <v>0.274</v>
      </c>
      <c r="D9" s="66"/>
      <c r="E9" s="67">
        <f t="shared" si="0"/>
        <v>0</v>
      </c>
      <c r="F9" s="68"/>
      <c r="G9" s="69">
        <f t="shared" si="1"/>
        <v>0</v>
      </c>
      <c r="H9" s="65">
        <f t="shared" si="2"/>
        <v>0</v>
      </c>
      <c r="I9" s="64">
        <f t="shared" si="3"/>
        <v>0</v>
      </c>
    </row>
    <row r="10" spans="1:9" ht="15">
      <c r="A10" s="61" t="s">
        <v>530</v>
      </c>
      <c r="B10" s="64">
        <v>1000</v>
      </c>
      <c r="C10" s="65">
        <v>0.218</v>
      </c>
      <c r="D10" s="66"/>
      <c r="E10" s="67">
        <f t="shared" si="0"/>
        <v>0</v>
      </c>
      <c r="F10" s="68"/>
      <c r="G10" s="69">
        <f t="shared" si="1"/>
        <v>0</v>
      </c>
      <c r="H10" s="65">
        <f t="shared" si="2"/>
        <v>0</v>
      </c>
      <c r="I10" s="64">
        <f t="shared" si="3"/>
        <v>0</v>
      </c>
    </row>
    <row r="11" spans="1:9" ht="15">
      <c r="A11" s="27" t="s">
        <v>30</v>
      </c>
      <c r="B11" s="64">
        <v>1000</v>
      </c>
      <c r="C11" s="65">
        <v>0.609</v>
      </c>
      <c r="D11" s="66"/>
      <c r="E11" s="67">
        <f t="shared" si="0"/>
        <v>0</v>
      </c>
      <c r="F11" s="68"/>
      <c r="G11" s="69">
        <f t="shared" si="1"/>
        <v>0</v>
      </c>
      <c r="H11" s="65">
        <f t="shared" si="2"/>
        <v>0</v>
      </c>
      <c r="I11" s="64">
        <f t="shared" si="3"/>
        <v>0</v>
      </c>
    </row>
    <row r="12" spans="1:9" ht="15">
      <c r="A12" s="61" t="s">
        <v>534</v>
      </c>
      <c r="B12" s="64">
        <v>1000</v>
      </c>
      <c r="C12" s="65">
        <v>0.431</v>
      </c>
      <c r="D12" s="66"/>
      <c r="E12" s="67">
        <f t="shared" si="0"/>
        <v>0</v>
      </c>
      <c r="F12" s="68"/>
      <c r="G12" s="69">
        <f t="shared" si="1"/>
        <v>0</v>
      </c>
      <c r="H12" s="65">
        <f t="shared" si="2"/>
        <v>0</v>
      </c>
      <c r="I12" s="64">
        <f t="shared" si="3"/>
        <v>0</v>
      </c>
    </row>
    <row r="13" spans="1:9" ht="15">
      <c r="A13" s="27" t="s">
        <v>31</v>
      </c>
      <c r="B13" s="64">
        <v>1000</v>
      </c>
      <c r="C13" s="65">
        <v>1.137</v>
      </c>
      <c r="D13" s="66"/>
      <c r="E13" s="67">
        <f t="shared" si="0"/>
        <v>0</v>
      </c>
      <c r="F13" s="68"/>
      <c r="G13" s="69">
        <f t="shared" si="1"/>
        <v>0</v>
      </c>
      <c r="H13" s="65">
        <f t="shared" si="2"/>
        <v>0</v>
      </c>
      <c r="I13" s="64">
        <f t="shared" si="3"/>
        <v>0</v>
      </c>
    </row>
    <row r="14" spans="1:9" ht="15">
      <c r="A14" s="61" t="s">
        <v>535</v>
      </c>
      <c r="B14" s="64">
        <v>1000</v>
      </c>
      <c r="C14" s="65">
        <v>0.656</v>
      </c>
      <c r="D14" s="66"/>
      <c r="E14" s="67">
        <f t="shared" si="0"/>
        <v>0</v>
      </c>
      <c r="F14" s="68"/>
      <c r="G14" s="69">
        <f t="shared" si="1"/>
        <v>0</v>
      </c>
      <c r="H14" s="65">
        <f t="shared" si="2"/>
        <v>0</v>
      </c>
      <c r="I14" s="64">
        <f t="shared" si="3"/>
        <v>0</v>
      </c>
    </row>
    <row r="15" spans="1:9" ht="15">
      <c r="A15" s="27" t="s">
        <v>32</v>
      </c>
      <c r="B15" s="64">
        <v>1000</v>
      </c>
      <c r="C15" s="65">
        <v>2.441</v>
      </c>
      <c r="D15" s="66"/>
      <c r="E15" s="67">
        <f t="shared" si="0"/>
        <v>0</v>
      </c>
      <c r="F15" s="68"/>
      <c r="G15" s="69">
        <f t="shared" si="1"/>
        <v>0</v>
      </c>
      <c r="H15" s="65">
        <f t="shared" si="2"/>
        <v>0</v>
      </c>
      <c r="I15" s="64">
        <f t="shared" si="3"/>
        <v>0</v>
      </c>
    </row>
    <row r="16" spans="1:9" ht="15">
      <c r="A16" s="61" t="s">
        <v>536</v>
      </c>
      <c r="B16" s="64">
        <v>1000</v>
      </c>
      <c r="C16" s="65">
        <v>1.254</v>
      </c>
      <c r="D16" s="66"/>
      <c r="E16" s="67">
        <f t="shared" si="0"/>
        <v>0</v>
      </c>
      <c r="F16" s="68"/>
      <c r="G16" s="69">
        <f t="shared" si="1"/>
        <v>0</v>
      </c>
      <c r="H16" s="65">
        <f t="shared" si="2"/>
        <v>0</v>
      </c>
      <c r="I16" s="64">
        <f t="shared" si="3"/>
        <v>0</v>
      </c>
    </row>
    <row r="17" spans="1:9" ht="15">
      <c r="A17" s="27" t="s">
        <v>95</v>
      </c>
      <c r="B17" s="64">
        <v>1000</v>
      </c>
      <c r="C17" s="65">
        <v>5.13</v>
      </c>
      <c r="D17" s="66"/>
      <c r="E17" s="67">
        <f t="shared" si="0"/>
        <v>0</v>
      </c>
      <c r="F17" s="68"/>
      <c r="G17" s="69">
        <f t="shared" si="1"/>
        <v>0</v>
      </c>
      <c r="H17" s="65">
        <f t="shared" si="2"/>
        <v>0</v>
      </c>
      <c r="I17" s="64">
        <f t="shared" si="3"/>
        <v>0</v>
      </c>
    </row>
    <row r="18" spans="1:9" ht="15">
      <c r="A18" s="61" t="s">
        <v>529</v>
      </c>
      <c r="B18" s="64">
        <v>1000</v>
      </c>
      <c r="C18" s="65">
        <v>2.667</v>
      </c>
      <c r="D18" s="66"/>
      <c r="E18" s="67">
        <f t="shared" si="0"/>
        <v>0</v>
      </c>
      <c r="F18" s="68"/>
      <c r="G18" s="69">
        <f t="shared" si="1"/>
        <v>0</v>
      </c>
      <c r="H18" s="65">
        <f t="shared" si="2"/>
        <v>0</v>
      </c>
      <c r="I18" s="64">
        <f t="shared" si="3"/>
        <v>0</v>
      </c>
    </row>
    <row r="19" spans="1:9" ht="15">
      <c r="A19" s="27" t="s">
        <v>96</v>
      </c>
      <c r="B19" s="64">
        <v>1000</v>
      </c>
      <c r="C19" s="65">
        <v>11.37</v>
      </c>
      <c r="D19" s="66"/>
      <c r="E19" s="67">
        <f t="shared" si="0"/>
        <v>0</v>
      </c>
      <c r="F19" s="68"/>
      <c r="G19" s="69">
        <f t="shared" si="1"/>
        <v>0</v>
      </c>
      <c r="H19" s="65">
        <f t="shared" si="2"/>
        <v>0</v>
      </c>
      <c r="I19" s="64">
        <f t="shared" si="3"/>
        <v>0</v>
      </c>
    </row>
    <row r="20" spans="1:9" ht="15">
      <c r="A20" s="61" t="s">
        <v>537</v>
      </c>
      <c r="B20" s="64">
        <v>1000</v>
      </c>
      <c r="C20" s="65">
        <v>6.11</v>
      </c>
      <c r="D20" s="66"/>
      <c r="E20" s="67">
        <f t="shared" si="0"/>
        <v>0</v>
      </c>
      <c r="F20" s="68"/>
      <c r="G20" s="69">
        <f t="shared" si="1"/>
        <v>0</v>
      </c>
      <c r="H20" s="65">
        <f t="shared" si="2"/>
        <v>0</v>
      </c>
      <c r="I20" s="64">
        <f t="shared" si="3"/>
        <v>0</v>
      </c>
    </row>
    <row r="21" spans="1:9" ht="15">
      <c r="A21" s="62" t="s">
        <v>543</v>
      </c>
      <c r="B21" s="64">
        <v>1000</v>
      </c>
      <c r="C21" s="65">
        <v>1.68</v>
      </c>
      <c r="D21" s="66">
        <v>0</v>
      </c>
      <c r="E21" s="67">
        <f t="shared" si="0"/>
        <v>0</v>
      </c>
      <c r="F21" s="68"/>
      <c r="G21" s="69">
        <f t="shared" si="1"/>
        <v>0</v>
      </c>
      <c r="H21" s="65">
        <f t="shared" si="2"/>
        <v>0</v>
      </c>
      <c r="I21" s="64">
        <f t="shared" si="3"/>
        <v>0</v>
      </c>
    </row>
    <row r="22" spans="1:9" ht="15">
      <c r="A22" s="27" t="s">
        <v>97</v>
      </c>
      <c r="B22" s="64">
        <v>1000</v>
      </c>
      <c r="C22" s="65">
        <v>15.4</v>
      </c>
      <c r="D22" s="66"/>
      <c r="E22" s="67">
        <f t="shared" si="0"/>
        <v>0</v>
      </c>
      <c r="F22" s="68">
        <v>0</v>
      </c>
      <c r="G22" s="69">
        <f t="shared" si="1"/>
        <v>0</v>
      </c>
      <c r="H22" s="65">
        <f t="shared" si="2"/>
        <v>0</v>
      </c>
      <c r="I22" s="64">
        <f t="shared" si="3"/>
        <v>0</v>
      </c>
    </row>
    <row r="23" spans="1:9" ht="15">
      <c r="A23" s="61" t="s">
        <v>538</v>
      </c>
      <c r="B23" s="64">
        <v>1000</v>
      </c>
      <c r="C23" s="65">
        <v>8.304</v>
      </c>
      <c r="D23" s="66"/>
      <c r="E23" s="67">
        <f t="shared" si="0"/>
        <v>0</v>
      </c>
      <c r="F23" s="68"/>
      <c r="G23" s="69">
        <f t="shared" si="1"/>
        <v>0</v>
      </c>
      <c r="H23" s="65">
        <f t="shared" si="2"/>
        <v>0</v>
      </c>
      <c r="I23" s="64">
        <f t="shared" si="3"/>
        <v>0</v>
      </c>
    </row>
    <row r="24" spans="1:9" ht="15">
      <c r="A24" s="27" t="s">
        <v>98</v>
      </c>
      <c r="B24" s="64">
        <v>1000</v>
      </c>
      <c r="C24" s="65">
        <v>24.48</v>
      </c>
      <c r="D24" s="66"/>
      <c r="E24" s="67">
        <f t="shared" si="0"/>
        <v>0</v>
      </c>
      <c r="F24" s="68"/>
      <c r="G24" s="69">
        <f t="shared" si="1"/>
        <v>0</v>
      </c>
      <c r="H24" s="65">
        <f t="shared" si="2"/>
        <v>0</v>
      </c>
      <c r="I24" s="64">
        <f t="shared" si="3"/>
        <v>0</v>
      </c>
    </row>
    <row r="25" spans="1:9" ht="15">
      <c r="A25" s="61" t="s">
        <v>539</v>
      </c>
      <c r="B25" s="64">
        <v>1000</v>
      </c>
      <c r="C25" s="65">
        <v>13.66</v>
      </c>
      <c r="D25" s="66"/>
      <c r="E25" s="67">
        <f t="shared" si="0"/>
        <v>0</v>
      </c>
      <c r="F25" s="68"/>
      <c r="G25" s="69">
        <f t="shared" si="1"/>
        <v>0</v>
      </c>
      <c r="H25" s="65">
        <f t="shared" si="2"/>
        <v>0</v>
      </c>
      <c r="I25" s="64">
        <f t="shared" si="3"/>
        <v>0</v>
      </c>
    </row>
    <row r="26" spans="1:9" ht="15">
      <c r="A26" s="27" t="s">
        <v>99</v>
      </c>
      <c r="B26" s="64">
        <v>1000</v>
      </c>
      <c r="C26" s="65">
        <v>33.17</v>
      </c>
      <c r="D26" s="66"/>
      <c r="E26" s="67">
        <f t="shared" si="0"/>
        <v>0</v>
      </c>
      <c r="F26" s="68"/>
      <c r="G26" s="69">
        <f t="shared" si="1"/>
        <v>0</v>
      </c>
      <c r="H26" s="65">
        <f t="shared" si="2"/>
        <v>0</v>
      </c>
      <c r="I26" s="64">
        <f t="shared" si="3"/>
        <v>0</v>
      </c>
    </row>
    <row r="27" spans="1:9" ht="15">
      <c r="A27" s="61" t="s">
        <v>540</v>
      </c>
      <c r="B27" s="64">
        <v>1000</v>
      </c>
      <c r="C27" s="65">
        <v>17.68</v>
      </c>
      <c r="D27" s="66"/>
      <c r="E27" s="67">
        <f t="shared" si="0"/>
        <v>0</v>
      </c>
      <c r="F27" s="68"/>
      <c r="G27" s="69">
        <f t="shared" si="1"/>
        <v>0</v>
      </c>
      <c r="H27" s="65">
        <f t="shared" si="2"/>
        <v>0</v>
      </c>
      <c r="I27" s="64">
        <f t="shared" si="3"/>
        <v>0</v>
      </c>
    </row>
    <row r="28" spans="1:9" ht="15">
      <c r="A28" s="27" t="s">
        <v>100</v>
      </c>
      <c r="B28" s="64">
        <v>1000</v>
      </c>
      <c r="C28" s="65">
        <v>47.03</v>
      </c>
      <c r="D28" s="66"/>
      <c r="E28" s="67">
        <f t="shared" si="0"/>
        <v>0</v>
      </c>
      <c r="F28" s="68"/>
      <c r="G28" s="69">
        <f t="shared" si="1"/>
        <v>0</v>
      </c>
      <c r="H28" s="65">
        <f t="shared" si="2"/>
        <v>0</v>
      </c>
      <c r="I28" s="64">
        <f t="shared" si="3"/>
        <v>0</v>
      </c>
    </row>
    <row r="29" spans="1:9" ht="15">
      <c r="A29" s="61" t="s">
        <v>541</v>
      </c>
      <c r="B29" s="64">
        <v>1000</v>
      </c>
      <c r="C29" s="65">
        <v>25.98</v>
      </c>
      <c r="D29" s="66"/>
      <c r="E29" s="67">
        <f t="shared" si="0"/>
        <v>0</v>
      </c>
      <c r="F29" s="68"/>
      <c r="G29" s="69">
        <f t="shared" si="1"/>
        <v>0</v>
      </c>
      <c r="H29" s="65">
        <f t="shared" si="2"/>
        <v>0</v>
      </c>
      <c r="I29" s="64">
        <f t="shared" si="3"/>
        <v>0</v>
      </c>
    </row>
    <row r="30" spans="1:9" ht="15">
      <c r="A30" s="27" t="s">
        <v>101</v>
      </c>
      <c r="B30" s="64">
        <v>1000</v>
      </c>
      <c r="C30" s="65">
        <v>62.6</v>
      </c>
      <c r="D30" s="66"/>
      <c r="E30" s="67">
        <f t="shared" si="0"/>
        <v>0</v>
      </c>
      <c r="F30" s="68"/>
      <c r="G30" s="69">
        <f t="shared" si="1"/>
        <v>0</v>
      </c>
      <c r="H30" s="65">
        <f t="shared" si="2"/>
        <v>0</v>
      </c>
      <c r="I30" s="64">
        <f t="shared" si="3"/>
        <v>0</v>
      </c>
    </row>
    <row r="31" spans="1:9" ht="15">
      <c r="A31" s="61" t="s">
        <v>542</v>
      </c>
      <c r="B31" s="64">
        <v>1000</v>
      </c>
      <c r="C31" s="65">
        <v>35.53</v>
      </c>
      <c r="D31" s="66"/>
      <c r="E31" s="67">
        <f t="shared" si="0"/>
        <v>0</v>
      </c>
      <c r="F31" s="68"/>
      <c r="G31" s="69">
        <f t="shared" si="1"/>
        <v>0</v>
      </c>
      <c r="H31" s="65">
        <f t="shared" si="2"/>
        <v>0</v>
      </c>
      <c r="I31" s="64">
        <f t="shared" si="3"/>
        <v>0</v>
      </c>
    </row>
    <row r="32" spans="1:9" ht="15">
      <c r="A32" s="27" t="s">
        <v>102</v>
      </c>
      <c r="B32" s="64">
        <v>1000</v>
      </c>
      <c r="C32" s="65">
        <v>76.77</v>
      </c>
      <c r="D32" s="66"/>
      <c r="E32" s="67">
        <f>B32/C32*D32</f>
        <v>0</v>
      </c>
      <c r="F32" s="68"/>
      <c r="G32" s="69">
        <f>F32/B32*C32</f>
        <v>0</v>
      </c>
      <c r="H32" s="65">
        <f t="shared" si="2"/>
        <v>0</v>
      </c>
      <c r="I32" s="64">
        <f aca="true" t="shared" si="4" ref="I32:I38">B32/C32*D32/1.08</f>
        <v>0</v>
      </c>
    </row>
    <row r="33" spans="1:9" ht="15">
      <c r="A33" s="27" t="s">
        <v>103</v>
      </c>
      <c r="B33" s="64">
        <v>1000</v>
      </c>
      <c r="C33" s="65">
        <v>107</v>
      </c>
      <c r="D33" s="66"/>
      <c r="E33" s="67">
        <f aca="true" t="shared" si="5" ref="E33:E38">B33/C33*D33</f>
        <v>0</v>
      </c>
      <c r="F33" s="68"/>
      <c r="G33" s="69">
        <f aca="true" t="shared" si="6" ref="G33:G38">F33/B33*C33</f>
        <v>0</v>
      </c>
      <c r="H33" s="65">
        <f t="shared" si="2"/>
        <v>0</v>
      </c>
      <c r="I33" s="64">
        <f t="shared" si="4"/>
        <v>0</v>
      </c>
    </row>
    <row r="34" spans="1:9" ht="15">
      <c r="A34" s="27" t="s">
        <v>92</v>
      </c>
      <c r="B34" s="64">
        <v>1000</v>
      </c>
      <c r="C34" s="65">
        <v>161.4</v>
      </c>
      <c r="D34" s="66"/>
      <c r="E34" s="67">
        <f t="shared" si="5"/>
        <v>0</v>
      </c>
      <c r="F34" s="68"/>
      <c r="G34" s="69">
        <f t="shared" si="6"/>
        <v>0</v>
      </c>
      <c r="H34" s="65">
        <f t="shared" si="2"/>
        <v>0</v>
      </c>
      <c r="I34" s="64">
        <f t="shared" si="4"/>
        <v>0</v>
      </c>
    </row>
    <row r="35" spans="1:9" ht="15">
      <c r="A35" s="27" t="s">
        <v>93</v>
      </c>
      <c r="B35" s="64">
        <v>1000</v>
      </c>
      <c r="C35" s="65">
        <v>224.5</v>
      </c>
      <c r="D35" s="66"/>
      <c r="E35" s="67">
        <f t="shared" si="5"/>
        <v>0</v>
      </c>
      <c r="F35" s="68"/>
      <c r="G35" s="69">
        <f t="shared" si="6"/>
        <v>0</v>
      </c>
      <c r="H35" s="65">
        <f t="shared" si="2"/>
        <v>0</v>
      </c>
      <c r="I35" s="64">
        <f t="shared" si="4"/>
        <v>0</v>
      </c>
    </row>
    <row r="36" spans="1:9" ht="15">
      <c r="A36" s="27" t="s">
        <v>94</v>
      </c>
      <c r="B36" s="64">
        <v>1000</v>
      </c>
      <c r="C36" s="65">
        <v>376.9</v>
      </c>
      <c r="D36" s="66"/>
      <c r="E36" s="67">
        <f t="shared" si="5"/>
        <v>0</v>
      </c>
      <c r="F36" s="68"/>
      <c r="G36" s="69">
        <f t="shared" si="6"/>
        <v>0</v>
      </c>
      <c r="H36" s="65">
        <f t="shared" si="2"/>
        <v>0</v>
      </c>
      <c r="I36" s="64">
        <f t="shared" si="4"/>
        <v>0</v>
      </c>
    </row>
    <row r="37" spans="1:9" ht="15">
      <c r="A37" s="27" t="s">
        <v>104</v>
      </c>
      <c r="B37" s="64">
        <v>1000</v>
      </c>
      <c r="C37" s="65">
        <v>623.88</v>
      </c>
      <c r="D37" s="66"/>
      <c r="E37" s="67">
        <f t="shared" si="5"/>
        <v>0</v>
      </c>
      <c r="F37" s="68"/>
      <c r="G37" s="69">
        <f t="shared" si="6"/>
        <v>0</v>
      </c>
      <c r="H37" s="65">
        <f t="shared" si="2"/>
        <v>0</v>
      </c>
      <c r="I37" s="64">
        <f t="shared" si="4"/>
        <v>0</v>
      </c>
    </row>
    <row r="38" spans="1:9" ht="15">
      <c r="A38" s="27" t="s">
        <v>105</v>
      </c>
      <c r="B38" s="64">
        <v>1000</v>
      </c>
      <c r="C38" s="65">
        <v>956.2</v>
      </c>
      <c r="D38" s="66"/>
      <c r="E38" s="67">
        <f t="shared" si="5"/>
        <v>0</v>
      </c>
      <c r="F38" s="68"/>
      <c r="G38" s="69">
        <f t="shared" si="6"/>
        <v>0</v>
      </c>
      <c r="H38" s="65">
        <f t="shared" si="2"/>
        <v>0</v>
      </c>
      <c r="I38" s="64">
        <f t="shared" si="4"/>
        <v>0</v>
      </c>
    </row>
    <row r="40" spans="1:3" ht="12.75">
      <c r="A40" s="13"/>
      <c r="B40" s="13"/>
      <c r="C40" s="13"/>
    </row>
  </sheetData>
  <conditionalFormatting sqref="I1 D1:D38 F1:F3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zoomScale="85" zoomScaleNormal="85" workbookViewId="0" topLeftCell="A1">
      <selection activeCell="E40" sqref="E40"/>
    </sheetView>
  </sheetViews>
  <sheetFormatPr defaultColWidth="9.00390625" defaultRowHeight="12.75"/>
  <cols>
    <col min="1" max="1" width="10.375" style="0" customWidth="1"/>
    <col min="2" max="2" width="11.125" style="0" customWidth="1"/>
    <col min="3" max="3" width="9.25390625" style="0" bestFit="1" customWidth="1"/>
    <col min="4" max="4" width="11.875" style="0" customWidth="1"/>
    <col min="5" max="5" width="15.875" style="0" customWidth="1"/>
    <col min="6" max="6" width="11.125" style="0" customWidth="1"/>
    <col min="7" max="7" width="10.875" style="0" customWidth="1"/>
    <col min="8" max="8" width="11.875" style="0" customWidth="1"/>
    <col min="9" max="9" width="15.875" style="0" customWidth="1"/>
  </cols>
  <sheetData>
    <row r="1" spans="1:15" s="4" customFormat="1" ht="15">
      <c r="A1" s="155" t="s">
        <v>562</v>
      </c>
      <c r="B1" s="156"/>
      <c r="C1" s="157"/>
      <c r="D1" s="28" t="s">
        <v>38</v>
      </c>
      <c r="E1" s="158" t="s">
        <v>39</v>
      </c>
      <c r="F1" s="158" t="s">
        <v>39</v>
      </c>
      <c r="G1" s="28" t="s">
        <v>38</v>
      </c>
      <c r="H1" s="159" t="s">
        <v>523</v>
      </c>
      <c r="I1" s="47" t="s">
        <v>524</v>
      </c>
      <c r="J1" s="160"/>
      <c r="K1" s="16"/>
      <c r="L1" s="17"/>
      <c r="M1" s="161"/>
      <c r="N1" s="17"/>
      <c r="O1" s="161"/>
    </row>
    <row r="2" spans="1:9" ht="15">
      <c r="A2" s="84" t="s">
        <v>212</v>
      </c>
      <c r="B2" s="1"/>
      <c r="C2" s="2"/>
      <c r="D2" s="3"/>
      <c r="E2" s="7"/>
      <c r="F2" s="5"/>
      <c r="G2" s="8"/>
      <c r="H2" s="8"/>
      <c r="I2" s="1"/>
    </row>
    <row r="3" spans="1:9" ht="12" customHeight="1">
      <c r="A3" s="91" t="s">
        <v>1</v>
      </c>
      <c r="B3" s="64">
        <v>1000</v>
      </c>
      <c r="C3" s="65">
        <v>0.282</v>
      </c>
      <c r="D3" s="66"/>
      <c r="E3" s="67">
        <f aca="true" t="shared" si="0" ref="E3:E9">B3/C3*D3</f>
        <v>0</v>
      </c>
      <c r="F3" s="68"/>
      <c r="G3" s="69">
        <f aca="true" t="shared" si="1" ref="G3:G9">F3/B3*C3</f>
        <v>0</v>
      </c>
      <c r="H3" s="69">
        <f aca="true" t="shared" si="2" ref="H3:H9">F3/B3*C3*1.08</f>
        <v>0</v>
      </c>
      <c r="I3" s="64">
        <f aca="true" t="shared" si="3" ref="I3:I9">B3/C3*D3/1.08</f>
        <v>0</v>
      </c>
    </row>
    <row r="4" spans="1:9" ht="12" customHeight="1">
      <c r="A4" s="91" t="s">
        <v>3</v>
      </c>
      <c r="B4" s="64">
        <v>1000</v>
      </c>
      <c r="C4" s="65">
        <v>0.314</v>
      </c>
      <c r="D4" s="66"/>
      <c r="E4" s="67">
        <f t="shared" si="0"/>
        <v>0</v>
      </c>
      <c r="F4" s="68"/>
      <c r="G4" s="69">
        <f t="shared" si="1"/>
        <v>0</v>
      </c>
      <c r="H4" s="69">
        <f t="shared" si="2"/>
        <v>0</v>
      </c>
      <c r="I4" s="64">
        <f t="shared" si="3"/>
        <v>0</v>
      </c>
    </row>
    <row r="5" spans="1:9" ht="12" customHeight="1">
      <c r="A5" s="91" t="s">
        <v>13</v>
      </c>
      <c r="B5" s="64">
        <v>1000</v>
      </c>
      <c r="C5" s="65">
        <v>0.345</v>
      </c>
      <c r="D5" s="66"/>
      <c r="E5" s="67">
        <f t="shared" si="0"/>
        <v>0</v>
      </c>
      <c r="F5" s="68"/>
      <c r="G5" s="69">
        <f t="shared" si="1"/>
        <v>0</v>
      </c>
      <c r="H5" s="69">
        <f t="shared" si="2"/>
        <v>0</v>
      </c>
      <c r="I5" s="64">
        <f t="shared" si="3"/>
        <v>0</v>
      </c>
    </row>
    <row r="6" spans="1:9" ht="12.75">
      <c r="A6" s="91" t="s">
        <v>14</v>
      </c>
      <c r="B6" s="64">
        <v>1000</v>
      </c>
      <c r="C6" s="65">
        <v>0.377</v>
      </c>
      <c r="D6" s="66"/>
      <c r="E6" s="67">
        <f t="shared" si="0"/>
        <v>0</v>
      </c>
      <c r="F6" s="68"/>
      <c r="G6" s="69">
        <f t="shared" si="1"/>
        <v>0</v>
      </c>
      <c r="H6" s="69">
        <f t="shared" si="2"/>
        <v>0</v>
      </c>
      <c r="I6" s="64">
        <f t="shared" si="3"/>
        <v>0</v>
      </c>
    </row>
    <row r="7" spans="1:9" ht="12.75">
      <c r="A7" s="91" t="s">
        <v>15</v>
      </c>
      <c r="B7" s="64">
        <v>1000</v>
      </c>
      <c r="C7" s="65">
        <v>0.409</v>
      </c>
      <c r="D7" s="66"/>
      <c r="E7" s="67">
        <f t="shared" si="0"/>
        <v>0</v>
      </c>
      <c r="F7" s="68"/>
      <c r="G7" s="69">
        <f t="shared" si="1"/>
        <v>0</v>
      </c>
      <c r="H7" s="69">
        <f t="shared" si="2"/>
        <v>0</v>
      </c>
      <c r="I7" s="64">
        <f t="shared" si="3"/>
        <v>0</v>
      </c>
    </row>
    <row r="8" spans="1:9" ht="12.75">
      <c r="A8" s="91" t="s">
        <v>16</v>
      </c>
      <c r="B8" s="64">
        <v>1000</v>
      </c>
      <c r="C8" s="65">
        <v>0.441</v>
      </c>
      <c r="D8" s="66"/>
      <c r="E8" s="67">
        <f t="shared" si="0"/>
        <v>0</v>
      </c>
      <c r="F8" s="68"/>
      <c r="G8" s="69">
        <f t="shared" si="1"/>
        <v>0</v>
      </c>
      <c r="H8" s="69">
        <f t="shared" si="2"/>
        <v>0</v>
      </c>
      <c r="I8" s="64">
        <f t="shared" si="3"/>
        <v>0</v>
      </c>
    </row>
    <row r="9" spans="1:9" ht="12.75">
      <c r="A9" s="91" t="s">
        <v>65</v>
      </c>
      <c r="B9" s="64">
        <v>1000</v>
      </c>
      <c r="C9" s="65">
        <v>0.473</v>
      </c>
      <c r="D9" s="66"/>
      <c r="E9" s="67">
        <f t="shared" si="0"/>
        <v>0</v>
      </c>
      <c r="F9" s="68"/>
      <c r="G9" s="69">
        <f t="shared" si="1"/>
        <v>0</v>
      </c>
      <c r="H9" s="69">
        <f t="shared" si="2"/>
        <v>0</v>
      </c>
      <c r="I9" s="64">
        <f t="shared" si="3"/>
        <v>0</v>
      </c>
    </row>
    <row r="10" spans="1:9" ht="15">
      <c r="A10" s="84" t="s">
        <v>213</v>
      </c>
      <c r="B10" s="1"/>
      <c r="C10" s="2"/>
      <c r="D10" s="3"/>
      <c r="E10" s="7"/>
      <c r="F10" s="5"/>
      <c r="G10" s="8"/>
      <c r="H10" s="8"/>
      <c r="I10" s="1"/>
    </row>
    <row r="11" spans="1:9" ht="12.75">
      <c r="A11" s="91" t="s">
        <v>6</v>
      </c>
      <c r="B11" s="64">
        <v>1000</v>
      </c>
      <c r="C11" s="65">
        <v>0.431</v>
      </c>
      <c r="D11" s="66"/>
      <c r="E11" s="67">
        <f aca="true" t="shared" si="4" ref="E11:E28">B11/C11*D11</f>
        <v>0</v>
      </c>
      <c r="F11" s="68"/>
      <c r="G11" s="69">
        <f aca="true" t="shared" si="5" ref="G11:G28">F11/B11*C11</f>
        <v>0</v>
      </c>
      <c r="H11" s="69">
        <f aca="true" t="shared" si="6" ref="H11:H28">F11/B11*C11*1.08</f>
        <v>0</v>
      </c>
      <c r="I11" s="64">
        <f aca="true" t="shared" si="7" ref="I11:I28">B11/C11*D11/1.08</f>
        <v>0</v>
      </c>
    </row>
    <row r="12" spans="1:9" ht="12.75">
      <c r="A12" s="91" t="s">
        <v>7</v>
      </c>
      <c r="B12" s="64">
        <v>1000</v>
      </c>
      <c r="C12" s="65">
        <v>0.481</v>
      </c>
      <c r="D12" s="66"/>
      <c r="E12" s="67">
        <f t="shared" si="4"/>
        <v>0</v>
      </c>
      <c r="F12" s="68"/>
      <c r="G12" s="69">
        <f t="shared" si="5"/>
        <v>0</v>
      </c>
      <c r="H12" s="69">
        <f t="shared" si="6"/>
        <v>0</v>
      </c>
      <c r="I12" s="64">
        <f t="shared" si="7"/>
        <v>0</v>
      </c>
    </row>
    <row r="13" spans="1:9" ht="12.75">
      <c r="A13" s="91" t="s">
        <v>8</v>
      </c>
      <c r="B13" s="64">
        <v>1000</v>
      </c>
      <c r="C13" s="65">
        <v>0.531</v>
      </c>
      <c r="D13" s="66"/>
      <c r="E13" s="67">
        <f t="shared" si="4"/>
        <v>0</v>
      </c>
      <c r="F13" s="68"/>
      <c r="G13" s="69">
        <f t="shared" si="5"/>
        <v>0</v>
      </c>
      <c r="H13" s="69">
        <f t="shared" si="6"/>
        <v>0</v>
      </c>
      <c r="I13" s="64">
        <f t="shared" si="7"/>
        <v>0</v>
      </c>
    </row>
    <row r="14" spans="1:9" ht="12.75">
      <c r="A14" s="91" t="s">
        <v>9</v>
      </c>
      <c r="B14" s="64">
        <v>1000</v>
      </c>
      <c r="C14" s="65">
        <v>0.581</v>
      </c>
      <c r="D14" s="66"/>
      <c r="E14" s="67">
        <f t="shared" si="4"/>
        <v>0</v>
      </c>
      <c r="F14" s="68"/>
      <c r="G14" s="69">
        <f t="shared" si="5"/>
        <v>0</v>
      </c>
      <c r="H14" s="69">
        <f t="shared" si="6"/>
        <v>0</v>
      </c>
      <c r="I14" s="64">
        <f t="shared" si="7"/>
        <v>0</v>
      </c>
    </row>
    <row r="15" spans="1:9" ht="12.75">
      <c r="A15" s="91" t="s">
        <v>10</v>
      </c>
      <c r="B15" s="64">
        <v>1000</v>
      </c>
      <c r="C15" s="65">
        <v>0.631</v>
      </c>
      <c r="D15" s="66"/>
      <c r="E15" s="67">
        <f t="shared" si="4"/>
        <v>0</v>
      </c>
      <c r="F15" s="68"/>
      <c r="G15" s="69">
        <f t="shared" si="5"/>
        <v>0</v>
      </c>
      <c r="H15" s="69">
        <f t="shared" si="6"/>
        <v>0</v>
      </c>
      <c r="I15" s="64">
        <f t="shared" si="7"/>
        <v>0</v>
      </c>
    </row>
    <row r="16" spans="1:9" ht="12.75">
      <c r="A16" s="91" t="s">
        <v>11</v>
      </c>
      <c r="B16" s="64">
        <v>1000</v>
      </c>
      <c r="C16" s="65">
        <v>0.681</v>
      </c>
      <c r="D16" s="66"/>
      <c r="E16" s="67">
        <f t="shared" si="4"/>
        <v>0</v>
      </c>
      <c r="F16" s="68"/>
      <c r="G16" s="69">
        <f t="shared" si="5"/>
        <v>0</v>
      </c>
      <c r="H16" s="69">
        <f t="shared" si="6"/>
        <v>0</v>
      </c>
      <c r="I16" s="64">
        <f t="shared" si="7"/>
        <v>0</v>
      </c>
    </row>
    <row r="17" spans="1:9" ht="12.75">
      <c r="A17" s="91" t="s">
        <v>35</v>
      </c>
      <c r="B17" s="64">
        <v>1000</v>
      </c>
      <c r="C17" s="65">
        <v>0.731</v>
      </c>
      <c r="D17" s="66"/>
      <c r="E17" s="67">
        <f t="shared" si="4"/>
        <v>0</v>
      </c>
      <c r="F17" s="68"/>
      <c r="G17" s="69">
        <f t="shared" si="5"/>
        <v>0</v>
      </c>
      <c r="H17" s="69">
        <f t="shared" si="6"/>
        <v>0</v>
      </c>
      <c r="I17" s="64">
        <f t="shared" si="7"/>
        <v>0</v>
      </c>
    </row>
    <row r="18" spans="1:9" ht="12.75">
      <c r="A18" s="91" t="s">
        <v>12</v>
      </c>
      <c r="B18" s="64">
        <v>1000</v>
      </c>
      <c r="C18" s="65">
        <v>0.781</v>
      </c>
      <c r="D18" s="66"/>
      <c r="E18" s="67">
        <f t="shared" si="4"/>
        <v>0</v>
      </c>
      <c r="F18" s="68"/>
      <c r="G18" s="69">
        <f t="shared" si="5"/>
        <v>0</v>
      </c>
      <c r="H18" s="69">
        <f t="shared" si="6"/>
        <v>0</v>
      </c>
      <c r="I18" s="64">
        <f t="shared" si="7"/>
        <v>0</v>
      </c>
    </row>
    <row r="19" spans="1:9" ht="12.75">
      <c r="A19" s="91" t="s">
        <v>74</v>
      </c>
      <c r="B19" s="64">
        <v>1000</v>
      </c>
      <c r="C19" s="65">
        <v>0.831</v>
      </c>
      <c r="D19" s="66"/>
      <c r="E19" s="67">
        <f t="shared" si="4"/>
        <v>0</v>
      </c>
      <c r="F19" s="68"/>
      <c r="G19" s="69">
        <f t="shared" si="5"/>
        <v>0</v>
      </c>
      <c r="H19" s="69">
        <f t="shared" si="6"/>
        <v>0</v>
      </c>
      <c r="I19" s="64">
        <f t="shared" si="7"/>
        <v>0</v>
      </c>
    </row>
    <row r="20" spans="1:9" ht="12.75">
      <c r="A20" s="91" t="s">
        <v>43</v>
      </c>
      <c r="B20" s="64">
        <v>1000</v>
      </c>
      <c r="C20" s="65">
        <v>0.901</v>
      </c>
      <c r="D20" s="66"/>
      <c r="E20" s="67">
        <f t="shared" si="4"/>
        <v>0</v>
      </c>
      <c r="F20" s="68"/>
      <c r="G20" s="69">
        <f t="shared" si="5"/>
        <v>0</v>
      </c>
      <c r="H20" s="69">
        <f t="shared" si="6"/>
        <v>0</v>
      </c>
      <c r="I20" s="64">
        <f t="shared" si="7"/>
        <v>0</v>
      </c>
    </row>
    <row r="21" spans="1:9" ht="12.75">
      <c r="A21" s="91" t="s">
        <v>75</v>
      </c>
      <c r="B21" s="64">
        <v>1000</v>
      </c>
      <c r="C21" s="65">
        <v>0.971</v>
      </c>
      <c r="D21" s="66"/>
      <c r="E21" s="67">
        <f t="shared" si="4"/>
        <v>0</v>
      </c>
      <c r="F21" s="68"/>
      <c r="G21" s="69">
        <f t="shared" si="5"/>
        <v>0</v>
      </c>
      <c r="H21" s="69">
        <f t="shared" si="6"/>
        <v>0</v>
      </c>
      <c r="I21" s="64">
        <f t="shared" si="7"/>
        <v>0</v>
      </c>
    </row>
    <row r="22" spans="1:9" ht="12.75">
      <c r="A22" s="91" t="s">
        <v>563</v>
      </c>
      <c r="B22" s="64">
        <v>1000</v>
      </c>
      <c r="C22" s="65">
        <v>1.064</v>
      </c>
      <c r="D22" s="66"/>
      <c r="E22" s="67">
        <f t="shared" si="4"/>
        <v>0</v>
      </c>
      <c r="F22" s="68"/>
      <c r="G22" s="69">
        <f t="shared" si="5"/>
        <v>0</v>
      </c>
      <c r="H22" s="69">
        <f t="shared" si="6"/>
        <v>0</v>
      </c>
      <c r="I22" s="64">
        <f t="shared" si="7"/>
        <v>0</v>
      </c>
    </row>
    <row r="23" spans="1:9" ht="12.75">
      <c r="A23" s="91" t="s">
        <v>564</v>
      </c>
      <c r="B23" s="64">
        <v>1000</v>
      </c>
      <c r="C23" s="65">
        <v>1.172</v>
      </c>
      <c r="D23" s="66"/>
      <c r="E23" s="67">
        <f t="shared" si="4"/>
        <v>0</v>
      </c>
      <c r="F23" s="68"/>
      <c r="G23" s="69">
        <f t="shared" si="5"/>
        <v>0</v>
      </c>
      <c r="H23" s="69">
        <f t="shared" si="6"/>
        <v>0</v>
      </c>
      <c r="I23" s="64">
        <f t="shared" si="7"/>
        <v>0</v>
      </c>
    </row>
    <row r="24" spans="1:9" ht="12.75">
      <c r="A24" s="91" t="s">
        <v>565</v>
      </c>
      <c r="B24" s="64">
        <v>1000</v>
      </c>
      <c r="C24" s="65">
        <v>1.271</v>
      </c>
      <c r="D24" s="66"/>
      <c r="E24" s="67">
        <f t="shared" si="4"/>
        <v>0</v>
      </c>
      <c r="F24" s="68"/>
      <c r="G24" s="69">
        <f t="shared" si="5"/>
        <v>0</v>
      </c>
      <c r="H24" s="69">
        <f t="shared" si="6"/>
        <v>0</v>
      </c>
      <c r="I24" s="64">
        <f t="shared" si="7"/>
        <v>0</v>
      </c>
    </row>
    <row r="25" spans="1:9" ht="12.75">
      <c r="A25" s="91" t="s">
        <v>566</v>
      </c>
      <c r="B25" s="64">
        <v>1000</v>
      </c>
      <c r="C25" s="65">
        <v>1.325</v>
      </c>
      <c r="D25" s="66"/>
      <c r="E25" s="67">
        <f t="shared" si="4"/>
        <v>0</v>
      </c>
      <c r="F25" s="68"/>
      <c r="G25" s="69">
        <f t="shared" si="5"/>
        <v>0</v>
      </c>
      <c r="H25" s="69">
        <f t="shared" si="6"/>
        <v>0</v>
      </c>
      <c r="I25" s="64">
        <f t="shared" si="7"/>
        <v>0</v>
      </c>
    </row>
    <row r="26" spans="1:9" ht="12.75">
      <c r="A26" s="91" t="s">
        <v>567</v>
      </c>
      <c r="B26" s="64">
        <v>1000</v>
      </c>
      <c r="C26" s="65">
        <v>1.518</v>
      </c>
      <c r="D26" s="66"/>
      <c r="E26" s="67">
        <f t="shared" si="4"/>
        <v>0</v>
      </c>
      <c r="F26" s="68"/>
      <c r="G26" s="69">
        <f t="shared" si="5"/>
        <v>0</v>
      </c>
      <c r="H26" s="69">
        <f t="shared" si="6"/>
        <v>0</v>
      </c>
      <c r="I26" s="64">
        <f t="shared" si="7"/>
        <v>0</v>
      </c>
    </row>
    <row r="27" spans="1:9" ht="12.75">
      <c r="A27" s="91" t="s">
        <v>568</v>
      </c>
      <c r="B27" s="64">
        <v>1000</v>
      </c>
      <c r="C27" s="65">
        <v>1.642</v>
      </c>
      <c r="D27" s="66"/>
      <c r="E27" s="67">
        <f t="shared" si="4"/>
        <v>0</v>
      </c>
      <c r="F27" s="68"/>
      <c r="G27" s="69">
        <f t="shared" si="5"/>
        <v>0</v>
      </c>
      <c r="H27" s="69">
        <f t="shared" si="6"/>
        <v>0</v>
      </c>
      <c r="I27" s="64">
        <f t="shared" si="7"/>
        <v>0</v>
      </c>
    </row>
    <row r="28" spans="1:9" ht="12.75">
      <c r="A28" s="91" t="s">
        <v>569</v>
      </c>
      <c r="B28" s="64">
        <v>1000</v>
      </c>
      <c r="C28" s="65">
        <v>1.765</v>
      </c>
      <c r="D28" s="66"/>
      <c r="E28" s="67">
        <f t="shared" si="4"/>
        <v>0</v>
      </c>
      <c r="F28" s="68"/>
      <c r="G28" s="69">
        <f t="shared" si="5"/>
        <v>0</v>
      </c>
      <c r="H28" s="69">
        <f t="shared" si="6"/>
        <v>0</v>
      </c>
      <c r="I28" s="64">
        <f t="shared" si="7"/>
        <v>0</v>
      </c>
    </row>
    <row r="29" spans="1:9" ht="15">
      <c r="A29" s="84" t="s">
        <v>214</v>
      </c>
      <c r="B29" s="1"/>
      <c r="C29" s="2"/>
      <c r="D29" s="3"/>
      <c r="E29" s="7"/>
      <c r="F29" s="5"/>
      <c r="G29" s="8"/>
      <c r="H29" s="8"/>
      <c r="I29" s="1"/>
    </row>
    <row r="30" spans="1:9" ht="12.75">
      <c r="A30" s="91" t="s">
        <v>44</v>
      </c>
      <c r="B30" s="64">
        <v>1000</v>
      </c>
      <c r="C30" s="65">
        <v>1.113</v>
      </c>
      <c r="D30" s="66"/>
      <c r="E30" s="67">
        <f aca="true" t="shared" si="8" ref="E30:E46">B30/C30*D30</f>
        <v>0</v>
      </c>
      <c r="F30" s="68"/>
      <c r="G30" s="69">
        <f aca="true" t="shared" si="9" ref="G30:G46">F30/B30*C30</f>
        <v>0</v>
      </c>
      <c r="H30" s="69">
        <f aca="true" t="shared" si="10" ref="H30:H46">F30/B30*C30*1.08</f>
        <v>0</v>
      </c>
      <c r="I30" s="64">
        <f aca="true" t="shared" si="11" ref="I30:I46">B30/C30*D30/1.08</f>
        <v>0</v>
      </c>
    </row>
    <row r="31" spans="1:9" ht="12.75">
      <c r="A31" s="91" t="s">
        <v>17</v>
      </c>
      <c r="B31" s="64">
        <v>1000</v>
      </c>
      <c r="C31" s="65">
        <v>1.209</v>
      </c>
      <c r="D31" s="66"/>
      <c r="E31" s="67">
        <f t="shared" si="8"/>
        <v>0</v>
      </c>
      <c r="F31" s="68"/>
      <c r="G31" s="69">
        <f t="shared" si="9"/>
        <v>0</v>
      </c>
      <c r="H31" s="69">
        <f t="shared" si="10"/>
        <v>0</v>
      </c>
      <c r="I31" s="64">
        <f t="shared" si="11"/>
        <v>0</v>
      </c>
    </row>
    <row r="32" spans="1:9" ht="12.75">
      <c r="A32" s="91" t="s">
        <v>45</v>
      </c>
      <c r="B32" s="64">
        <v>1000</v>
      </c>
      <c r="C32" s="65">
        <v>1.306</v>
      </c>
      <c r="D32" s="66"/>
      <c r="E32" s="67">
        <f t="shared" si="8"/>
        <v>0</v>
      </c>
      <c r="F32" s="68"/>
      <c r="G32" s="69">
        <f t="shared" si="9"/>
        <v>0</v>
      </c>
      <c r="H32" s="69">
        <f t="shared" si="10"/>
        <v>0</v>
      </c>
      <c r="I32" s="64">
        <f t="shared" si="11"/>
        <v>0</v>
      </c>
    </row>
    <row r="33" spans="1:9" ht="12.75">
      <c r="A33" s="91" t="s">
        <v>46</v>
      </c>
      <c r="B33" s="64">
        <v>1000</v>
      </c>
      <c r="C33" s="65">
        <v>1.403</v>
      </c>
      <c r="D33" s="66"/>
      <c r="E33" s="67">
        <f t="shared" si="8"/>
        <v>0</v>
      </c>
      <c r="F33" s="68"/>
      <c r="G33" s="69">
        <f t="shared" si="9"/>
        <v>0</v>
      </c>
      <c r="H33" s="69">
        <f t="shared" si="10"/>
        <v>0</v>
      </c>
      <c r="I33" s="64">
        <f t="shared" si="11"/>
        <v>0</v>
      </c>
    </row>
    <row r="34" spans="1:9" ht="12.75">
      <c r="A34" s="91" t="s">
        <v>18</v>
      </c>
      <c r="B34" s="64">
        <v>1000</v>
      </c>
      <c r="C34" s="65">
        <v>1.499</v>
      </c>
      <c r="D34" s="66"/>
      <c r="E34" s="67">
        <f t="shared" si="8"/>
        <v>0</v>
      </c>
      <c r="F34" s="68"/>
      <c r="G34" s="69">
        <f t="shared" si="9"/>
        <v>0</v>
      </c>
      <c r="H34" s="69">
        <f t="shared" si="10"/>
        <v>0</v>
      </c>
      <c r="I34" s="64">
        <f t="shared" si="11"/>
        <v>0</v>
      </c>
    </row>
    <row r="35" spans="1:9" ht="12.75">
      <c r="A35" s="91" t="s">
        <v>37</v>
      </c>
      <c r="B35" s="64">
        <v>1000</v>
      </c>
      <c r="C35" s="65">
        <v>1.595</v>
      </c>
      <c r="D35" s="66"/>
      <c r="E35" s="67">
        <f t="shared" si="8"/>
        <v>0</v>
      </c>
      <c r="F35" s="68"/>
      <c r="G35" s="69">
        <f t="shared" si="9"/>
        <v>0</v>
      </c>
      <c r="H35" s="69">
        <f t="shared" si="10"/>
        <v>0</v>
      </c>
      <c r="I35" s="64">
        <f t="shared" si="11"/>
        <v>0</v>
      </c>
    </row>
    <row r="36" spans="1:9" ht="12.75">
      <c r="A36" s="91" t="s">
        <v>47</v>
      </c>
      <c r="B36" s="64">
        <v>1000</v>
      </c>
      <c r="C36" s="65">
        <v>1.691</v>
      </c>
      <c r="D36" s="66"/>
      <c r="E36" s="67">
        <f t="shared" si="8"/>
        <v>0</v>
      </c>
      <c r="F36" s="68">
        <v>0</v>
      </c>
      <c r="G36" s="69">
        <f t="shared" si="9"/>
        <v>0</v>
      </c>
      <c r="H36" s="69">
        <f t="shared" si="10"/>
        <v>0</v>
      </c>
      <c r="I36" s="64">
        <f t="shared" si="11"/>
        <v>0</v>
      </c>
    </row>
    <row r="37" spans="1:9" ht="12.75">
      <c r="A37" s="91" t="s">
        <v>78</v>
      </c>
      <c r="B37" s="64">
        <v>1000</v>
      </c>
      <c r="C37" s="65">
        <v>1.787</v>
      </c>
      <c r="D37" s="66"/>
      <c r="E37" s="67">
        <f t="shared" si="8"/>
        <v>0</v>
      </c>
      <c r="F37" s="68"/>
      <c r="G37" s="69">
        <f t="shared" si="9"/>
        <v>0</v>
      </c>
      <c r="H37" s="69">
        <f t="shared" si="10"/>
        <v>0</v>
      </c>
      <c r="I37" s="64">
        <f t="shared" si="11"/>
        <v>0</v>
      </c>
    </row>
    <row r="38" spans="1:9" ht="12.75">
      <c r="A38" s="91" t="s">
        <v>48</v>
      </c>
      <c r="B38" s="64">
        <v>1000</v>
      </c>
      <c r="C38" s="65">
        <v>1.934</v>
      </c>
      <c r="D38" s="66"/>
      <c r="E38" s="67">
        <f t="shared" si="8"/>
        <v>0</v>
      </c>
      <c r="F38" s="68"/>
      <c r="G38" s="69">
        <f t="shared" si="9"/>
        <v>0</v>
      </c>
      <c r="H38" s="69">
        <f t="shared" si="10"/>
        <v>0</v>
      </c>
      <c r="I38" s="64">
        <f t="shared" si="11"/>
        <v>0</v>
      </c>
    </row>
    <row r="39" spans="1:9" ht="12.75">
      <c r="A39" s="91" t="s">
        <v>79</v>
      </c>
      <c r="B39" s="64">
        <v>1000</v>
      </c>
      <c r="C39" s="65">
        <v>2.079</v>
      </c>
      <c r="D39" s="66"/>
      <c r="E39" s="67">
        <f t="shared" si="8"/>
        <v>0</v>
      </c>
      <c r="F39" s="68"/>
      <c r="G39" s="69">
        <f t="shared" si="9"/>
        <v>0</v>
      </c>
      <c r="H39" s="69">
        <f t="shared" si="10"/>
        <v>0</v>
      </c>
      <c r="I39" s="64">
        <f t="shared" si="11"/>
        <v>0</v>
      </c>
    </row>
    <row r="40" spans="1:9" ht="12.75">
      <c r="A40" s="91" t="s">
        <v>570</v>
      </c>
      <c r="B40" s="64">
        <v>1000</v>
      </c>
      <c r="C40" s="65">
        <v>2.272</v>
      </c>
      <c r="D40" s="66"/>
      <c r="E40" s="67">
        <f t="shared" si="8"/>
        <v>0</v>
      </c>
      <c r="F40" s="68"/>
      <c r="G40" s="69">
        <f t="shared" si="9"/>
        <v>0</v>
      </c>
      <c r="H40" s="69">
        <f t="shared" si="10"/>
        <v>0</v>
      </c>
      <c r="I40" s="64">
        <f t="shared" si="11"/>
        <v>0</v>
      </c>
    </row>
    <row r="41" spans="1:9" ht="12.75">
      <c r="A41" s="91" t="s">
        <v>571</v>
      </c>
      <c r="B41" s="64">
        <v>1000</v>
      </c>
      <c r="C41" s="65">
        <v>2.465</v>
      </c>
      <c r="D41" s="66"/>
      <c r="E41" s="67">
        <f t="shared" si="8"/>
        <v>0</v>
      </c>
      <c r="F41" s="68"/>
      <c r="G41" s="69">
        <f t="shared" si="9"/>
        <v>0</v>
      </c>
      <c r="H41" s="69">
        <f t="shared" si="10"/>
        <v>0</v>
      </c>
      <c r="I41" s="64">
        <f t="shared" si="11"/>
        <v>0</v>
      </c>
    </row>
    <row r="42" spans="1:9" ht="12.75">
      <c r="A42" s="91" t="s">
        <v>59</v>
      </c>
      <c r="B42" s="64">
        <v>1000</v>
      </c>
      <c r="C42" s="65">
        <v>2.658</v>
      </c>
      <c r="D42" s="66"/>
      <c r="E42" s="67">
        <f t="shared" si="8"/>
        <v>0</v>
      </c>
      <c r="F42" s="68"/>
      <c r="G42" s="69">
        <f t="shared" si="9"/>
        <v>0</v>
      </c>
      <c r="H42" s="69">
        <f t="shared" si="10"/>
        <v>0</v>
      </c>
      <c r="I42" s="64">
        <f t="shared" si="11"/>
        <v>0</v>
      </c>
    </row>
    <row r="43" spans="1:9" ht="12.75">
      <c r="A43" s="91" t="s">
        <v>572</v>
      </c>
      <c r="B43" s="64">
        <v>1000</v>
      </c>
      <c r="C43" s="65">
        <v>2.92</v>
      </c>
      <c r="D43" s="66"/>
      <c r="E43" s="67">
        <f t="shared" si="8"/>
        <v>0</v>
      </c>
      <c r="F43" s="68"/>
      <c r="G43" s="69">
        <f t="shared" si="9"/>
        <v>0</v>
      </c>
      <c r="H43" s="69">
        <f t="shared" si="10"/>
        <v>0</v>
      </c>
      <c r="I43" s="64">
        <f t="shared" si="11"/>
        <v>0</v>
      </c>
    </row>
    <row r="44" spans="1:9" ht="12.75">
      <c r="A44" s="91" t="s">
        <v>573</v>
      </c>
      <c r="B44" s="64">
        <v>1000</v>
      </c>
      <c r="C44" s="65">
        <v>3.141</v>
      </c>
      <c r="D44" s="66"/>
      <c r="E44" s="67">
        <f t="shared" si="8"/>
        <v>0</v>
      </c>
      <c r="F44" s="68"/>
      <c r="G44" s="69">
        <f t="shared" si="9"/>
        <v>0</v>
      </c>
      <c r="H44" s="69">
        <f t="shared" si="10"/>
        <v>0</v>
      </c>
      <c r="I44" s="64">
        <f t="shared" si="11"/>
        <v>0</v>
      </c>
    </row>
    <row r="45" spans="1:9" ht="12.75">
      <c r="A45" s="91" t="s">
        <v>574</v>
      </c>
      <c r="B45" s="64">
        <v>1000</v>
      </c>
      <c r="C45" s="65">
        <v>3.383</v>
      </c>
      <c r="D45" s="66"/>
      <c r="E45" s="67">
        <f t="shared" si="8"/>
        <v>0</v>
      </c>
      <c r="F45" s="68"/>
      <c r="G45" s="69">
        <f t="shared" si="9"/>
        <v>0</v>
      </c>
      <c r="H45" s="69">
        <f t="shared" si="10"/>
        <v>0</v>
      </c>
      <c r="I45" s="64">
        <f t="shared" si="11"/>
        <v>0</v>
      </c>
    </row>
    <row r="46" spans="1:9" ht="12.75">
      <c r="A46" s="91" t="s">
        <v>575</v>
      </c>
      <c r="B46" s="64">
        <v>1000</v>
      </c>
      <c r="C46" s="65">
        <v>3.624</v>
      </c>
      <c r="D46" s="66"/>
      <c r="E46" s="67">
        <f t="shared" si="8"/>
        <v>0</v>
      </c>
      <c r="F46" s="68"/>
      <c r="G46" s="69">
        <f t="shared" si="9"/>
        <v>0</v>
      </c>
      <c r="H46" s="69">
        <f t="shared" si="10"/>
        <v>0</v>
      </c>
      <c r="I46" s="64">
        <f t="shared" si="11"/>
        <v>0</v>
      </c>
    </row>
    <row r="47" spans="1:9" ht="15">
      <c r="A47" s="84" t="s">
        <v>215</v>
      </c>
      <c r="B47" s="1"/>
      <c r="C47" s="2"/>
      <c r="D47" s="3"/>
      <c r="E47" s="7"/>
      <c r="F47" s="5"/>
      <c r="G47" s="8"/>
      <c r="H47" s="8"/>
      <c r="I47" s="1"/>
    </row>
    <row r="48" spans="1:9" ht="12.75">
      <c r="A48" s="91" t="s">
        <v>50</v>
      </c>
      <c r="B48" s="64">
        <v>1000</v>
      </c>
      <c r="C48" s="65">
        <v>2.122</v>
      </c>
      <c r="D48" s="66"/>
      <c r="E48" s="67">
        <f aca="true" t="shared" si="12" ref="E48:E65">B48/C48*D48</f>
        <v>0</v>
      </c>
      <c r="F48" s="68"/>
      <c r="G48" s="69">
        <f aca="true" t="shared" si="13" ref="G48:G65">F48/B48*C48</f>
        <v>0</v>
      </c>
      <c r="H48" s="69">
        <f aca="true" t="shared" si="14" ref="H48:H65">F48/B48*C48*1.08</f>
        <v>0</v>
      </c>
      <c r="I48" s="64">
        <f aca="true" t="shared" si="15" ref="I48:I65">B48/C48*D48/1.08</f>
        <v>0</v>
      </c>
    </row>
    <row r="49" spans="1:9" ht="12.75">
      <c r="A49" s="91" t="s">
        <v>51</v>
      </c>
      <c r="B49" s="64">
        <v>1000</v>
      </c>
      <c r="C49" s="65">
        <v>2.273</v>
      </c>
      <c r="D49" s="66"/>
      <c r="E49" s="67">
        <f t="shared" si="12"/>
        <v>0</v>
      </c>
      <c r="F49" s="68"/>
      <c r="G49" s="69">
        <f t="shared" si="13"/>
        <v>0</v>
      </c>
      <c r="H49" s="69">
        <f t="shared" si="14"/>
        <v>0</v>
      </c>
      <c r="I49" s="64">
        <f t="shared" si="15"/>
        <v>0</v>
      </c>
    </row>
    <row r="50" spans="1:9" ht="12.75">
      <c r="A50" s="91" t="s">
        <v>52</v>
      </c>
      <c r="B50" s="64">
        <v>1000</v>
      </c>
      <c r="C50" s="65">
        <v>2.424</v>
      </c>
      <c r="D50" s="66"/>
      <c r="E50" s="67">
        <f t="shared" si="12"/>
        <v>0</v>
      </c>
      <c r="F50" s="68"/>
      <c r="G50" s="69">
        <f t="shared" si="13"/>
        <v>0</v>
      </c>
      <c r="H50" s="69">
        <f t="shared" si="14"/>
        <v>0</v>
      </c>
      <c r="I50" s="64">
        <f t="shared" si="15"/>
        <v>0</v>
      </c>
    </row>
    <row r="51" spans="1:9" ht="12.75">
      <c r="A51" s="91" t="s">
        <v>53</v>
      </c>
      <c r="B51" s="64">
        <v>1000</v>
      </c>
      <c r="C51" s="65">
        <v>2.575</v>
      </c>
      <c r="D51" s="66"/>
      <c r="E51" s="67">
        <f t="shared" si="12"/>
        <v>0</v>
      </c>
      <c r="F51" s="68"/>
      <c r="G51" s="69">
        <f t="shared" si="13"/>
        <v>0</v>
      </c>
      <c r="H51" s="69">
        <f t="shared" si="14"/>
        <v>0</v>
      </c>
      <c r="I51" s="64">
        <f t="shared" si="15"/>
        <v>0</v>
      </c>
    </row>
    <row r="52" spans="1:9" ht="12.75">
      <c r="A52" s="91" t="s">
        <v>82</v>
      </c>
      <c r="B52" s="64">
        <v>1000</v>
      </c>
      <c r="C52" s="65">
        <v>2.726</v>
      </c>
      <c r="D52" s="66"/>
      <c r="E52" s="67">
        <f t="shared" si="12"/>
        <v>0</v>
      </c>
      <c r="F52" s="68"/>
      <c r="G52" s="69">
        <f t="shared" si="13"/>
        <v>0</v>
      </c>
      <c r="H52" s="69">
        <f t="shared" si="14"/>
        <v>0</v>
      </c>
      <c r="I52" s="64">
        <f t="shared" si="15"/>
        <v>0</v>
      </c>
    </row>
    <row r="53" spans="1:9" ht="12.75">
      <c r="A53" s="91" t="s">
        <v>54</v>
      </c>
      <c r="B53" s="64">
        <v>1000</v>
      </c>
      <c r="C53" s="65">
        <v>2.877</v>
      </c>
      <c r="D53" s="66"/>
      <c r="E53" s="67">
        <f t="shared" si="12"/>
        <v>0</v>
      </c>
      <c r="F53" s="68"/>
      <c r="G53" s="69">
        <f t="shared" si="13"/>
        <v>0</v>
      </c>
      <c r="H53" s="69">
        <f t="shared" si="14"/>
        <v>0</v>
      </c>
      <c r="I53" s="64">
        <f t="shared" si="15"/>
        <v>0</v>
      </c>
    </row>
    <row r="54" spans="1:9" ht="12.75">
      <c r="A54" s="91" t="s">
        <v>108</v>
      </c>
      <c r="B54" s="64">
        <v>1000</v>
      </c>
      <c r="C54" s="65">
        <v>3.028</v>
      </c>
      <c r="D54" s="66"/>
      <c r="E54" s="67">
        <f t="shared" si="12"/>
        <v>0</v>
      </c>
      <c r="F54" s="68"/>
      <c r="G54" s="69">
        <f t="shared" si="13"/>
        <v>0</v>
      </c>
      <c r="H54" s="69">
        <f t="shared" si="14"/>
        <v>0</v>
      </c>
      <c r="I54" s="64">
        <f t="shared" si="15"/>
        <v>0</v>
      </c>
    </row>
    <row r="55" spans="1:9" ht="12.75">
      <c r="A55" s="91" t="s">
        <v>55</v>
      </c>
      <c r="B55" s="64">
        <v>1000</v>
      </c>
      <c r="C55" s="65">
        <v>3.254</v>
      </c>
      <c r="D55" s="66"/>
      <c r="E55" s="67">
        <f t="shared" si="12"/>
        <v>0</v>
      </c>
      <c r="F55" s="68"/>
      <c r="G55" s="69">
        <f t="shared" si="13"/>
        <v>0</v>
      </c>
      <c r="H55" s="69">
        <f t="shared" si="14"/>
        <v>0</v>
      </c>
      <c r="I55" s="64">
        <f t="shared" si="15"/>
        <v>0</v>
      </c>
    </row>
    <row r="56" spans="1:9" ht="12.75">
      <c r="A56" s="91" t="s">
        <v>85</v>
      </c>
      <c r="B56" s="64">
        <v>1000</v>
      </c>
      <c r="C56" s="65">
        <v>3.481</v>
      </c>
      <c r="D56" s="66"/>
      <c r="E56" s="67">
        <f t="shared" si="12"/>
        <v>0</v>
      </c>
      <c r="F56" s="68"/>
      <c r="G56" s="69">
        <f t="shared" si="13"/>
        <v>0</v>
      </c>
      <c r="H56" s="69">
        <f t="shared" si="14"/>
        <v>0</v>
      </c>
      <c r="I56" s="64">
        <f t="shared" si="15"/>
        <v>0</v>
      </c>
    </row>
    <row r="57" spans="1:9" ht="12.75">
      <c r="A57" s="91" t="s">
        <v>576</v>
      </c>
      <c r="B57" s="64">
        <v>1000</v>
      </c>
      <c r="C57" s="65">
        <v>3.783</v>
      </c>
      <c r="D57" s="66"/>
      <c r="E57" s="67">
        <f t="shared" si="12"/>
        <v>0</v>
      </c>
      <c r="F57" s="68"/>
      <c r="G57" s="69">
        <f t="shared" si="13"/>
        <v>0</v>
      </c>
      <c r="H57" s="69">
        <f t="shared" si="14"/>
        <v>0</v>
      </c>
      <c r="I57" s="64">
        <f t="shared" si="15"/>
        <v>0</v>
      </c>
    </row>
    <row r="58" spans="1:9" ht="12.75">
      <c r="A58" s="91" t="s">
        <v>577</v>
      </c>
      <c r="B58" s="64">
        <v>1000</v>
      </c>
      <c r="C58" s="65">
        <v>4.085</v>
      </c>
      <c r="D58" s="66"/>
      <c r="E58" s="67">
        <f t="shared" si="12"/>
        <v>0</v>
      </c>
      <c r="F58" s="68"/>
      <c r="G58" s="69">
        <f t="shared" si="13"/>
        <v>0</v>
      </c>
      <c r="H58" s="69">
        <f t="shared" si="14"/>
        <v>0</v>
      </c>
      <c r="I58" s="64">
        <f t="shared" si="15"/>
        <v>0</v>
      </c>
    </row>
    <row r="59" spans="1:9" ht="12.75">
      <c r="A59" s="91" t="s">
        <v>84</v>
      </c>
      <c r="B59" s="64">
        <v>1000</v>
      </c>
      <c r="C59" s="65">
        <v>4.387</v>
      </c>
      <c r="D59" s="66"/>
      <c r="E59" s="67">
        <f t="shared" si="12"/>
        <v>0</v>
      </c>
      <c r="F59" s="68"/>
      <c r="G59" s="69">
        <f t="shared" si="13"/>
        <v>0</v>
      </c>
      <c r="H59" s="69">
        <f t="shared" si="14"/>
        <v>0</v>
      </c>
      <c r="I59" s="64">
        <f t="shared" si="15"/>
        <v>0</v>
      </c>
    </row>
    <row r="60" spans="1:9" ht="12.75">
      <c r="A60" s="91" t="s">
        <v>60</v>
      </c>
      <c r="B60" s="64">
        <v>1000</v>
      </c>
      <c r="C60" s="65">
        <v>4.764</v>
      </c>
      <c r="D60" s="66"/>
      <c r="E60" s="67">
        <f t="shared" si="12"/>
        <v>0</v>
      </c>
      <c r="F60" s="68"/>
      <c r="G60" s="69">
        <f t="shared" si="13"/>
        <v>0</v>
      </c>
      <c r="H60" s="69">
        <f t="shared" si="14"/>
        <v>0</v>
      </c>
      <c r="I60" s="64">
        <f t="shared" si="15"/>
        <v>0</v>
      </c>
    </row>
    <row r="61" spans="1:9" ht="12.75">
      <c r="A61" s="91" t="s">
        <v>578</v>
      </c>
      <c r="B61" s="64">
        <v>1000</v>
      </c>
      <c r="C61" s="65">
        <v>5.142</v>
      </c>
      <c r="D61" s="66"/>
      <c r="E61" s="67">
        <f t="shared" si="12"/>
        <v>0</v>
      </c>
      <c r="F61" s="68"/>
      <c r="G61" s="69">
        <f t="shared" si="13"/>
        <v>0</v>
      </c>
      <c r="H61" s="69">
        <f t="shared" si="14"/>
        <v>0</v>
      </c>
      <c r="I61" s="64">
        <f t="shared" si="15"/>
        <v>0</v>
      </c>
    </row>
    <row r="62" spans="1:9" ht="12.75">
      <c r="A62" s="91" t="s">
        <v>579</v>
      </c>
      <c r="B62" s="64">
        <v>1000</v>
      </c>
      <c r="C62" s="65">
        <v>5.51</v>
      </c>
      <c r="D62" s="66"/>
      <c r="E62" s="67">
        <f t="shared" si="12"/>
        <v>0</v>
      </c>
      <c r="F62" s="68"/>
      <c r="G62" s="69">
        <f t="shared" si="13"/>
        <v>0</v>
      </c>
      <c r="H62" s="69">
        <f t="shared" si="14"/>
        <v>0</v>
      </c>
      <c r="I62" s="64">
        <f t="shared" si="15"/>
        <v>0</v>
      </c>
    </row>
    <row r="63" spans="1:9" ht="12.75">
      <c r="A63" s="91" t="s">
        <v>580</v>
      </c>
      <c r="B63" s="64">
        <v>1000</v>
      </c>
      <c r="C63" s="65">
        <v>5.897</v>
      </c>
      <c r="D63" s="66"/>
      <c r="E63" s="67">
        <f t="shared" si="12"/>
        <v>0</v>
      </c>
      <c r="F63" s="68"/>
      <c r="G63" s="69">
        <f t="shared" si="13"/>
        <v>0</v>
      </c>
      <c r="H63" s="69">
        <f t="shared" si="14"/>
        <v>0</v>
      </c>
      <c r="I63" s="64">
        <f t="shared" si="15"/>
        <v>0</v>
      </c>
    </row>
    <row r="64" spans="1:9" ht="12.75">
      <c r="A64" s="91" t="s">
        <v>581</v>
      </c>
      <c r="B64" s="64">
        <v>1000</v>
      </c>
      <c r="C64" s="65">
        <v>6.652</v>
      </c>
      <c r="D64" s="66"/>
      <c r="E64" s="67">
        <f t="shared" si="12"/>
        <v>0</v>
      </c>
      <c r="F64" s="68"/>
      <c r="G64" s="69">
        <f t="shared" si="13"/>
        <v>0</v>
      </c>
      <c r="H64" s="69">
        <f t="shared" si="14"/>
        <v>0</v>
      </c>
      <c r="I64" s="64">
        <f t="shared" si="15"/>
        <v>0</v>
      </c>
    </row>
    <row r="65" spans="1:9" ht="12.75">
      <c r="A65" s="91" t="s">
        <v>582</v>
      </c>
      <c r="B65" s="64">
        <v>1000</v>
      </c>
      <c r="C65" s="65">
        <v>7.407</v>
      </c>
      <c r="D65" s="66"/>
      <c r="E65" s="67">
        <f t="shared" si="12"/>
        <v>0</v>
      </c>
      <c r="F65" s="68"/>
      <c r="G65" s="69">
        <f t="shared" si="13"/>
        <v>0</v>
      </c>
      <c r="H65" s="69">
        <f t="shared" si="14"/>
        <v>0</v>
      </c>
      <c r="I65" s="64">
        <f t="shared" si="15"/>
        <v>0</v>
      </c>
    </row>
    <row r="66" spans="1:9" ht="15">
      <c r="A66" s="84" t="s">
        <v>216</v>
      </c>
      <c r="B66" s="1"/>
      <c r="C66" s="2"/>
      <c r="D66" s="3"/>
      <c r="E66" s="7"/>
      <c r="F66" s="5"/>
      <c r="G66" s="8"/>
      <c r="H66" s="8"/>
      <c r="I66" s="1"/>
    </row>
    <row r="67" spans="1:9" ht="12.75">
      <c r="A67" s="91" t="s">
        <v>19</v>
      </c>
      <c r="B67" s="64">
        <v>1000</v>
      </c>
      <c r="C67" s="65">
        <v>3.515</v>
      </c>
      <c r="D67" s="66"/>
      <c r="E67" s="67">
        <f aca="true" t="shared" si="16" ref="E67:E83">B67/C67*D67</f>
        <v>0</v>
      </c>
      <c r="F67" s="68"/>
      <c r="G67" s="69">
        <f aca="true" t="shared" si="17" ref="G67:G83">F67/B67*C67</f>
        <v>0</v>
      </c>
      <c r="H67" s="69">
        <f aca="true" t="shared" si="18" ref="H67:H83">F67/B67*C67*1.08</f>
        <v>0</v>
      </c>
      <c r="I67" s="64">
        <f aca="true" t="shared" si="19" ref="I67:I83">B67/C67*D67/1.08</f>
        <v>0</v>
      </c>
    </row>
    <row r="68" spans="1:9" ht="12.75">
      <c r="A68" s="91" t="s">
        <v>20</v>
      </c>
      <c r="B68" s="64">
        <v>1000</v>
      </c>
      <c r="C68" s="65">
        <v>3.712</v>
      </c>
      <c r="D68" s="66"/>
      <c r="E68" s="67">
        <f t="shared" si="16"/>
        <v>0</v>
      </c>
      <c r="F68" s="68"/>
      <c r="G68" s="69">
        <f t="shared" si="17"/>
        <v>0</v>
      </c>
      <c r="H68" s="69">
        <f t="shared" si="18"/>
        <v>0</v>
      </c>
      <c r="I68" s="64">
        <f t="shared" si="19"/>
        <v>0</v>
      </c>
    </row>
    <row r="69" spans="1:9" ht="12.75">
      <c r="A69" s="91" t="s">
        <v>21</v>
      </c>
      <c r="B69" s="64">
        <v>1000</v>
      </c>
      <c r="C69" s="65">
        <v>3.909</v>
      </c>
      <c r="D69" s="66"/>
      <c r="E69" s="67">
        <f t="shared" si="16"/>
        <v>0</v>
      </c>
      <c r="F69" s="68"/>
      <c r="G69" s="69">
        <f t="shared" si="17"/>
        <v>0</v>
      </c>
      <c r="H69" s="69">
        <f t="shared" si="18"/>
        <v>0</v>
      </c>
      <c r="I69" s="64">
        <f t="shared" si="19"/>
        <v>0</v>
      </c>
    </row>
    <row r="70" spans="1:9" ht="12.75">
      <c r="A70" s="91" t="s">
        <v>88</v>
      </c>
      <c r="B70" s="64">
        <v>1000</v>
      </c>
      <c r="C70" s="65">
        <v>4.107</v>
      </c>
      <c r="D70" s="66"/>
      <c r="E70" s="67">
        <f t="shared" si="16"/>
        <v>0</v>
      </c>
      <c r="F70" s="68"/>
      <c r="G70" s="69">
        <f t="shared" si="17"/>
        <v>0</v>
      </c>
      <c r="H70" s="69">
        <f t="shared" si="18"/>
        <v>0</v>
      </c>
      <c r="I70" s="64">
        <f t="shared" si="19"/>
        <v>0</v>
      </c>
    </row>
    <row r="71" spans="1:9" ht="12.75">
      <c r="A71" s="91" t="s">
        <v>22</v>
      </c>
      <c r="B71" s="64">
        <v>1000</v>
      </c>
      <c r="C71" s="65">
        <v>4.304</v>
      </c>
      <c r="D71" s="66"/>
      <c r="E71" s="67">
        <f t="shared" si="16"/>
        <v>0</v>
      </c>
      <c r="F71" s="68"/>
      <c r="G71" s="69">
        <f t="shared" si="17"/>
        <v>0</v>
      </c>
      <c r="H71" s="69">
        <f t="shared" si="18"/>
        <v>0</v>
      </c>
      <c r="I71" s="64">
        <f t="shared" si="19"/>
        <v>0</v>
      </c>
    </row>
    <row r="72" spans="1:9" ht="12.75">
      <c r="A72" s="91" t="s">
        <v>89</v>
      </c>
      <c r="B72" s="64">
        <v>1000</v>
      </c>
      <c r="C72" s="65">
        <v>4.502</v>
      </c>
      <c r="D72" s="66"/>
      <c r="E72" s="67">
        <f t="shared" si="16"/>
        <v>0</v>
      </c>
      <c r="F72" s="68"/>
      <c r="G72" s="69">
        <f t="shared" si="17"/>
        <v>0</v>
      </c>
      <c r="H72" s="69">
        <f t="shared" si="18"/>
        <v>0</v>
      </c>
      <c r="I72" s="64">
        <f t="shared" si="19"/>
        <v>0</v>
      </c>
    </row>
    <row r="73" spans="1:9" ht="12.75">
      <c r="A73" s="91" t="s">
        <v>23</v>
      </c>
      <c r="B73" s="64">
        <v>1000</v>
      </c>
      <c r="C73" s="65">
        <v>4.798</v>
      </c>
      <c r="D73" s="66"/>
      <c r="E73" s="67">
        <f t="shared" si="16"/>
        <v>0</v>
      </c>
      <c r="F73" s="68"/>
      <c r="G73" s="69">
        <f t="shared" si="17"/>
        <v>0</v>
      </c>
      <c r="H73" s="69">
        <f t="shared" si="18"/>
        <v>0</v>
      </c>
      <c r="I73" s="64">
        <f t="shared" si="19"/>
        <v>0</v>
      </c>
    </row>
    <row r="74" spans="1:9" ht="12.75">
      <c r="A74" s="91" t="s">
        <v>218</v>
      </c>
      <c r="B74" s="64">
        <v>1000</v>
      </c>
      <c r="C74" s="65">
        <v>5.094</v>
      </c>
      <c r="D74" s="66"/>
      <c r="E74" s="67">
        <f t="shared" si="16"/>
        <v>0</v>
      </c>
      <c r="F74" s="68"/>
      <c r="G74" s="69">
        <f t="shared" si="17"/>
        <v>0</v>
      </c>
      <c r="H74" s="69">
        <f t="shared" si="18"/>
        <v>0</v>
      </c>
      <c r="I74" s="64">
        <f t="shared" si="19"/>
        <v>0</v>
      </c>
    </row>
    <row r="75" spans="1:9" ht="12.75">
      <c r="A75" s="91" t="s">
        <v>219</v>
      </c>
      <c r="B75" s="64">
        <v>1000</v>
      </c>
      <c r="C75" s="65">
        <v>5.489</v>
      </c>
      <c r="D75" s="66"/>
      <c r="E75" s="67">
        <f t="shared" si="16"/>
        <v>0</v>
      </c>
      <c r="F75" s="68"/>
      <c r="G75" s="69">
        <f t="shared" si="17"/>
        <v>0</v>
      </c>
      <c r="H75" s="69">
        <f t="shared" si="18"/>
        <v>0</v>
      </c>
      <c r="I75" s="64">
        <f t="shared" si="19"/>
        <v>0</v>
      </c>
    </row>
    <row r="76" spans="1:9" ht="12.75">
      <c r="A76" s="91" t="s">
        <v>583</v>
      </c>
      <c r="B76" s="64">
        <v>1000</v>
      </c>
      <c r="C76" s="65">
        <v>5.884</v>
      </c>
      <c r="D76" s="66"/>
      <c r="E76" s="67">
        <f t="shared" si="16"/>
        <v>0</v>
      </c>
      <c r="F76" s="68"/>
      <c r="G76" s="69">
        <f t="shared" si="17"/>
        <v>0</v>
      </c>
      <c r="H76" s="69">
        <f t="shared" si="18"/>
        <v>0</v>
      </c>
      <c r="I76" s="64">
        <f t="shared" si="19"/>
        <v>0</v>
      </c>
    </row>
    <row r="77" spans="1:9" ht="12.75">
      <c r="A77" s="91" t="s">
        <v>26</v>
      </c>
      <c r="B77" s="64">
        <v>1000</v>
      </c>
      <c r="C77" s="65">
        <v>6.278</v>
      </c>
      <c r="D77" s="66"/>
      <c r="E77" s="67">
        <f t="shared" si="16"/>
        <v>0</v>
      </c>
      <c r="F77" s="68"/>
      <c r="G77" s="69">
        <f t="shared" si="17"/>
        <v>0</v>
      </c>
      <c r="H77" s="69">
        <f t="shared" si="18"/>
        <v>0</v>
      </c>
      <c r="I77" s="64">
        <f t="shared" si="19"/>
        <v>0</v>
      </c>
    </row>
    <row r="78" spans="1:9" ht="12.75">
      <c r="A78" s="91" t="s">
        <v>28</v>
      </c>
      <c r="B78" s="64">
        <v>1000</v>
      </c>
      <c r="C78" s="65">
        <v>6.772</v>
      </c>
      <c r="D78" s="66"/>
      <c r="E78" s="67">
        <f t="shared" si="16"/>
        <v>0</v>
      </c>
      <c r="F78" s="68"/>
      <c r="G78" s="69">
        <f t="shared" si="17"/>
        <v>0</v>
      </c>
      <c r="H78" s="69">
        <f t="shared" si="18"/>
        <v>0</v>
      </c>
      <c r="I78" s="64">
        <f t="shared" si="19"/>
        <v>0</v>
      </c>
    </row>
    <row r="79" spans="1:9" ht="12.75">
      <c r="A79" s="91" t="s">
        <v>27</v>
      </c>
      <c r="B79" s="64">
        <v>1000</v>
      </c>
      <c r="C79" s="65">
        <v>7.265</v>
      </c>
      <c r="D79" s="66"/>
      <c r="E79" s="67">
        <f t="shared" si="16"/>
        <v>0</v>
      </c>
      <c r="F79" s="68"/>
      <c r="G79" s="69">
        <f t="shared" si="17"/>
        <v>0</v>
      </c>
      <c r="H79" s="69">
        <f t="shared" si="18"/>
        <v>0</v>
      </c>
      <c r="I79" s="64">
        <f t="shared" si="19"/>
        <v>0</v>
      </c>
    </row>
    <row r="80" spans="1:9" ht="12.75">
      <c r="A80" s="91" t="s">
        <v>110</v>
      </c>
      <c r="B80" s="64">
        <v>1000</v>
      </c>
      <c r="C80" s="65">
        <v>7.759</v>
      </c>
      <c r="D80" s="66"/>
      <c r="E80" s="67">
        <f t="shared" si="16"/>
        <v>0</v>
      </c>
      <c r="F80" s="68"/>
      <c r="G80" s="69">
        <f t="shared" si="17"/>
        <v>0</v>
      </c>
      <c r="H80" s="69">
        <f t="shared" si="18"/>
        <v>0</v>
      </c>
      <c r="I80" s="64">
        <f t="shared" si="19"/>
        <v>0</v>
      </c>
    </row>
    <row r="81" spans="1:9" ht="12.75">
      <c r="A81" s="91" t="s">
        <v>221</v>
      </c>
      <c r="B81" s="64">
        <v>1000</v>
      </c>
      <c r="C81" s="65">
        <v>8.252</v>
      </c>
      <c r="D81" s="66"/>
      <c r="E81" s="67">
        <f t="shared" si="16"/>
        <v>0</v>
      </c>
      <c r="F81" s="68"/>
      <c r="G81" s="69">
        <f t="shared" si="17"/>
        <v>0</v>
      </c>
      <c r="H81" s="69">
        <f t="shared" si="18"/>
        <v>0</v>
      </c>
      <c r="I81" s="64">
        <f t="shared" si="19"/>
        <v>0</v>
      </c>
    </row>
    <row r="82" spans="1:9" ht="12.75">
      <c r="A82" s="91" t="s">
        <v>223</v>
      </c>
      <c r="B82" s="64">
        <v>1000</v>
      </c>
      <c r="C82" s="65">
        <v>9.239</v>
      </c>
      <c r="D82" s="66"/>
      <c r="E82" s="67">
        <f t="shared" si="16"/>
        <v>0</v>
      </c>
      <c r="F82" s="68"/>
      <c r="G82" s="69">
        <f t="shared" si="17"/>
        <v>0</v>
      </c>
      <c r="H82" s="69">
        <f t="shared" si="18"/>
        <v>0</v>
      </c>
      <c r="I82" s="64">
        <f t="shared" si="19"/>
        <v>0</v>
      </c>
    </row>
    <row r="83" spans="1:9" ht="12.75">
      <c r="A83" s="91" t="s">
        <v>584</v>
      </c>
      <c r="B83" s="64">
        <v>1000</v>
      </c>
      <c r="C83" s="65">
        <v>10.22</v>
      </c>
      <c r="D83" s="66"/>
      <c r="E83" s="67">
        <f t="shared" si="16"/>
        <v>0</v>
      </c>
      <c r="F83" s="68"/>
      <c r="G83" s="69">
        <f t="shared" si="17"/>
        <v>0</v>
      </c>
      <c r="H83" s="69">
        <f t="shared" si="18"/>
        <v>0</v>
      </c>
      <c r="I83" s="64">
        <f t="shared" si="19"/>
        <v>0</v>
      </c>
    </row>
    <row r="84" spans="1:9" ht="15">
      <c r="A84" s="84" t="s">
        <v>224</v>
      </c>
      <c r="B84" s="1"/>
      <c r="C84" s="2"/>
      <c r="D84" s="3"/>
      <c r="E84" s="7"/>
      <c r="F84" s="5"/>
      <c r="G84" s="8"/>
      <c r="H84" s="8"/>
      <c r="I84" s="1"/>
    </row>
    <row r="85" spans="1:9" ht="12.75">
      <c r="A85" s="91" t="s">
        <v>232</v>
      </c>
      <c r="B85" s="64">
        <v>1000</v>
      </c>
      <c r="C85" s="65">
        <v>8.672</v>
      </c>
      <c r="D85" s="66"/>
      <c r="E85" s="67">
        <f aca="true" t="shared" si="20" ref="E85:E96">B85/C85*D85</f>
        <v>0</v>
      </c>
      <c r="F85" s="68"/>
      <c r="G85" s="69">
        <f aca="true" t="shared" si="21" ref="G85:G96">F85/B85*C85</f>
        <v>0</v>
      </c>
      <c r="H85" s="69">
        <f aca="true" t="shared" si="22" ref="H85:H96">F85/B85*C85*1.08</f>
        <v>0</v>
      </c>
      <c r="I85" s="64">
        <f aca="true" t="shared" si="23" ref="I85:I96">B85/C85*D85/1.08</f>
        <v>0</v>
      </c>
    </row>
    <row r="86" spans="1:9" ht="12.75">
      <c r="A86" s="91" t="s">
        <v>233</v>
      </c>
      <c r="B86" s="64">
        <v>1000</v>
      </c>
      <c r="C86" s="65">
        <v>9.232</v>
      </c>
      <c r="D86" s="66"/>
      <c r="E86" s="67">
        <f t="shared" si="20"/>
        <v>0</v>
      </c>
      <c r="F86" s="68"/>
      <c r="G86" s="69">
        <f t="shared" si="21"/>
        <v>0</v>
      </c>
      <c r="H86" s="69">
        <f t="shared" si="22"/>
        <v>0</v>
      </c>
      <c r="I86" s="64">
        <f t="shared" si="23"/>
        <v>0</v>
      </c>
    </row>
    <row r="87" spans="1:9" ht="12.75">
      <c r="A87" s="91" t="s">
        <v>234</v>
      </c>
      <c r="B87" s="64">
        <v>1000</v>
      </c>
      <c r="C87" s="65">
        <v>9.793</v>
      </c>
      <c r="D87" s="66"/>
      <c r="E87" s="67">
        <f t="shared" si="20"/>
        <v>0</v>
      </c>
      <c r="F87" s="68"/>
      <c r="G87" s="69">
        <f t="shared" si="21"/>
        <v>0</v>
      </c>
      <c r="H87" s="69">
        <f t="shared" si="22"/>
        <v>0</v>
      </c>
      <c r="I87" s="64">
        <f t="shared" si="23"/>
        <v>0</v>
      </c>
    </row>
    <row r="88" spans="1:9" ht="12.75">
      <c r="A88" s="91" t="s">
        <v>236</v>
      </c>
      <c r="B88" s="64">
        <v>1000</v>
      </c>
      <c r="C88" s="65">
        <v>10.54</v>
      </c>
      <c r="D88" s="66"/>
      <c r="E88" s="67">
        <f t="shared" si="20"/>
        <v>0</v>
      </c>
      <c r="F88" s="68"/>
      <c r="G88" s="69">
        <f t="shared" si="21"/>
        <v>0</v>
      </c>
      <c r="H88" s="69">
        <f t="shared" si="22"/>
        <v>0</v>
      </c>
      <c r="I88" s="64">
        <f t="shared" si="23"/>
        <v>0</v>
      </c>
    </row>
    <row r="89" spans="1:9" ht="12.75">
      <c r="A89" s="91" t="s">
        <v>585</v>
      </c>
      <c r="B89" s="64">
        <v>1000</v>
      </c>
      <c r="C89" s="65">
        <v>11.29</v>
      </c>
      <c r="D89" s="66"/>
      <c r="E89" s="67">
        <f t="shared" si="20"/>
        <v>0</v>
      </c>
      <c r="F89" s="68"/>
      <c r="G89" s="69">
        <f t="shared" si="21"/>
        <v>0</v>
      </c>
      <c r="H89" s="69">
        <f t="shared" si="22"/>
        <v>0</v>
      </c>
      <c r="I89" s="64">
        <f t="shared" si="23"/>
        <v>0</v>
      </c>
    </row>
    <row r="90" spans="1:9" ht="12.75">
      <c r="A90" s="91" t="s">
        <v>239</v>
      </c>
      <c r="B90" s="64">
        <v>1000</v>
      </c>
      <c r="C90" s="65">
        <v>12.04</v>
      </c>
      <c r="D90" s="66"/>
      <c r="E90" s="67">
        <f t="shared" si="20"/>
        <v>0</v>
      </c>
      <c r="F90" s="68"/>
      <c r="G90" s="69">
        <f t="shared" si="21"/>
        <v>0</v>
      </c>
      <c r="H90" s="69">
        <f t="shared" si="22"/>
        <v>0</v>
      </c>
      <c r="I90" s="64">
        <f t="shared" si="23"/>
        <v>0</v>
      </c>
    </row>
    <row r="91" spans="1:9" ht="12.75">
      <c r="A91" s="91" t="s">
        <v>240</v>
      </c>
      <c r="B91" s="64">
        <v>1000</v>
      </c>
      <c r="C91" s="65">
        <v>12.97</v>
      </c>
      <c r="D91" s="66"/>
      <c r="E91" s="67">
        <f t="shared" si="20"/>
        <v>0</v>
      </c>
      <c r="F91" s="68"/>
      <c r="G91" s="69">
        <f t="shared" si="21"/>
        <v>0</v>
      </c>
      <c r="H91" s="69">
        <f t="shared" si="22"/>
        <v>0</v>
      </c>
      <c r="I91" s="64">
        <f t="shared" si="23"/>
        <v>0</v>
      </c>
    </row>
    <row r="92" spans="1:9" ht="12.75">
      <c r="A92" s="91" t="s">
        <v>241</v>
      </c>
      <c r="B92" s="64">
        <v>1000</v>
      </c>
      <c r="C92" s="65">
        <v>13.91</v>
      </c>
      <c r="D92" s="66"/>
      <c r="E92" s="67">
        <f t="shared" si="20"/>
        <v>0</v>
      </c>
      <c r="F92" s="68"/>
      <c r="G92" s="69">
        <f t="shared" si="21"/>
        <v>0</v>
      </c>
      <c r="H92" s="69">
        <f t="shared" si="22"/>
        <v>0</v>
      </c>
      <c r="I92" s="64">
        <f t="shared" si="23"/>
        <v>0</v>
      </c>
    </row>
    <row r="93" spans="1:9" ht="12.75">
      <c r="A93" s="91" t="s">
        <v>242</v>
      </c>
      <c r="B93" s="64">
        <v>1000</v>
      </c>
      <c r="C93" s="65">
        <v>14.84</v>
      </c>
      <c r="D93" s="66"/>
      <c r="E93" s="67">
        <f t="shared" si="20"/>
        <v>0</v>
      </c>
      <c r="F93" s="68"/>
      <c r="G93" s="69">
        <f t="shared" si="21"/>
        <v>0</v>
      </c>
      <c r="H93" s="69">
        <f t="shared" si="22"/>
        <v>0</v>
      </c>
      <c r="I93" s="64">
        <f t="shared" si="23"/>
        <v>0</v>
      </c>
    </row>
    <row r="94" spans="1:9" ht="12.75">
      <c r="A94" s="91" t="s">
        <v>243</v>
      </c>
      <c r="B94" s="64">
        <v>1000</v>
      </c>
      <c r="C94" s="65">
        <v>15.78</v>
      </c>
      <c r="D94" s="66"/>
      <c r="E94" s="67">
        <f t="shared" si="20"/>
        <v>0</v>
      </c>
      <c r="F94" s="68"/>
      <c r="G94" s="69">
        <f t="shared" si="21"/>
        <v>0</v>
      </c>
      <c r="H94" s="69">
        <f t="shared" si="22"/>
        <v>0</v>
      </c>
      <c r="I94" s="64">
        <f t="shared" si="23"/>
        <v>0</v>
      </c>
    </row>
    <row r="95" spans="1:9" ht="12.75">
      <c r="A95" s="91" t="s">
        <v>245</v>
      </c>
      <c r="B95" s="64">
        <v>1000</v>
      </c>
      <c r="C95" s="65">
        <v>17.65</v>
      </c>
      <c r="D95" s="66"/>
      <c r="E95" s="67">
        <f t="shared" si="20"/>
        <v>0</v>
      </c>
      <c r="F95" s="68"/>
      <c r="G95" s="69">
        <f t="shared" si="21"/>
        <v>0</v>
      </c>
      <c r="H95" s="69">
        <f t="shared" si="22"/>
        <v>0</v>
      </c>
      <c r="I95" s="64">
        <f t="shared" si="23"/>
        <v>0</v>
      </c>
    </row>
    <row r="96" spans="1:9" ht="12.75">
      <c r="A96" s="91" t="s">
        <v>586</v>
      </c>
      <c r="B96" s="64">
        <v>1000</v>
      </c>
      <c r="C96" s="65">
        <v>19.52</v>
      </c>
      <c r="D96" s="66"/>
      <c r="E96" s="67">
        <f t="shared" si="20"/>
        <v>0</v>
      </c>
      <c r="F96" s="68"/>
      <c r="G96" s="69">
        <f t="shared" si="21"/>
        <v>0</v>
      </c>
      <c r="H96" s="69">
        <f t="shared" si="22"/>
        <v>0</v>
      </c>
      <c r="I96" s="64">
        <f t="shared" si="23"/>
        <v>0</v>
      </c>
    </row>
    <row r="97" spans="1:9" ht="15">
      <c r="A97" s="84" t="s">
        <v>246</v>
      </c>
      <c r="B97" s="1"/>
      <c r="C97" s="2"/>
      <c r="D97" s="3"/>
      <c r="E97" s="7"/>
      <c r="F97" s="5"/>
      <c r="G97" s="8"/>
      <c r="H97" s="8"/>
      <c r="I97" s="1"/>
    </row>
    <row r="98" spans="1:9" ht="12.75">
      <c r="A98" s="91" t="s">
        <v>253</v>
      </c>
      <c r="B98" s="64">
        <v>1000</v>
      </c>
      <c r="C98" s="65">
        <v>14.56</v>
      </c>
      <c r="D98" s="66"/>
      <c r="E98" s="67">
        <f aca="true" t="shared" si="24" ref="E98:E109">B98/C98*D98</f>
        <v>0</v>
      </c>
      <c r="F98" s="68"/>
      <c r="G98" s="69">
        <f aca="true" t="shared" si="25" ref="G98:G109">F98/B98*C98</f>
        <v>0</v>
      </c>
      <c r="H98" s="69">
        <f aca="true" t="shared" si="26" ref="H98:H109">F98/B98*C98*1.08</f>
        <v>0</v>
      </c>
      <c r="I98" s="64">
        <f aca="true" t="shared" si="27" ref="I98:I109">B98/C98*D98/1.08</f>
        <v>0</v>
      </c>
    </row>
    <row r="99" spans="1:9" ht="12.75">
      <c r="A99" s="91" t="s">
        <v>254</v>
      </c>
      <c r="B99" s="64">
        <v>1000</v>
      </c>
      <c r="C99" s="65">
        <v>15.46</v>
      </c>
      <c r="D99" s="66"/>
      <c r="E99" s="67">
        <f t="shared" si="24"/>
        <v>0</v>
      </c>
      <c r="F99" s="68"/>
      <c r="G99" s="69">
        <f t="shared" si="25"/>
        <v>0</v>
      </c>
      <c r="H99" s="69">
        <f t="shared" si="26"/>
        <v>0</v>
      </c>
      <c r="I99" s="64">
        <f t="shared" si="27"/>
        <v>0</v>
      </c>
    </row>
    <row r="100" spans="1:9" ht="12.75">
      <c r="A100" s="91" t="s">
        <v>255</v>
      </c>
      <c r="B100" s="64">
        <v>1000</v>
      </c>
      <c r="C100" s="65">
        <v>16.37</v>
      </c>
      <c r="D100" s="66"/>
      <c r="E100" s="67">
        <f t="shared" si="24"/>
        <v>0</v>
      </c>
      <c r="F100" s="68"/>
      <c r="G100" s="69">
        <f t="shared" si="25"/>
        <v>0</v>
      </c>
      <c r="H100" s="69">
        <f t="shared" si="26"/>
        <v>0</v>
      </c>
      <c r="I100" s="64">
        <f t="shared" si="27"/>
        <v>0</v>
      </c>
    </row>
    <row r="101" spans="1:9" ht="12.75">
      <c r="A101" s="91" t="s">
        <v>257</v>
      </c>
      <c r="B101" s="64">
        <v>1000</v>
      </c>
      <c r="C101" s="65">
        <v>17.58</v>
      </c>
      <c r="D101" s="66"/>
      <c r="E101" s="67">
        <f t="shared" si="24"/>
        <v>0</v>
      </c>
      <c r="F101" s="68"/>
      <c r="G101" s="69">
        <f t="shared" si="25"/>
        <v>0</v>
      </c>
      <c r="H101" s="69">
        <f t="shared" si="26"/>
        <v>0</v>
      </c>
      <c r="I101" s="64">
        <f t="shared" si="27"/>
        <v>0</v>
      </c>
    </row>
    <row r="102" spans="1:9" ht="12.75">
      <c r="A102" s="91" t="s">
        <v>587</v>
      </c>
      <c r="B102" s="64">
        <v>1000</v>
      </c>
      <c r="C102" s="65">
        <v>18.79</v>
      </c>
      <c r="D102" s="66"/>
      <c r="E102" s="67">
        <f t="shared" si="24"/>
        <v>0</v>
      </c>
      <c r="F102" s="68"/>
      <c r="G102" s="69">
        <f t="shared" si="25"/>
        <v>0</v>
      </c>
      <c r="H102" s="69">
        <f t="shared" si="26"/>
        <v>0</v>
      </c>
      <c r="I102" s="64">
        <f t="shared" si="27"/>
        <v>0</v>
      </c>
    </row>
    <row r="103" spans="1:9" ht="12.75">
      <c r="A103" s="91" t="s">
        <v>260</v>
      </c>
      <c r="B103" s="64">
        <v>1000</v>
      </c>
      <c r="C103" s="65">
        <v>19.99</v>
      </c>
      <c r="D103" s="66"/>
      <c r="E103" s="67">
        <f t="shared" si="24"/>
        <v>0</v>
      </c>
      <c r="F103" s="68"/>
      <c r="G103" s="69">
        <f t="shared" si="25"/>
        <v>0</v>
      </c>
      <c r="H103" s="69">
        <f t="shared" si="26"/>
        <v>0</v>
      </c>
      <c r="I103" s="64">
        <f t="shared" si="27"/>
        <v>0</v>
      </c>
    </row>
    <row r="104" spans="1:9" ht="12.75">
      <c r="A104" s="91" t="s">
        <v>261</v>
      </c>
      <c r="B104" s="64">
        <v>1000</v>
      </c>
      <c r="C104" s="65">
        <v>21.6</v>
      </c>
      <c r="D104" s="66"/>
      <c r="E104" s="67">
        <f t="shared" si="24"/>
        <v>0</v>
      </c>
      <c r="F104" s="68"/>
      <c r="G104" s="69">
        <f t="shared" si="25"/>
        <v>0</v>
      </c>
      <c r="H104" s="69">
        <f t="shared" si="26"/>
        <v>0</v>
      </c>
      <c r="I104" s="64">
        <f t="shared" si="27"/>
        <v>0</v>
      </c>
    </row>
    <row r="105" spans="1:9" ht="12.75">
      <c r="A105" s="91" t="s">
        <v>262</v>
      </c>
      <c r="B105" s="64">
        <v>1000</v>
      </c>
      <c r="C105" s="65">
        <v>23.01</v>
      </c>
      <c r="D105" s="66"/>
      <c r="E105" s="67">
        <f t="shared" si="24"/>
        <v>0</v>
      </c>
      <c r="F105" s="68"/>
      <c r="G105" s="69">
        <f t="shared" si="25"/>
        <v>0</v>
      </c>
      <c r="H105" s="69">
        <f t="shared" si="26"/>
        <v>0</v>
      </c>
      <c r="I105" s="64">
        <f t="shared" si="27"/>
        <v>0</v>
      </c>
    </row>
    <row r="106" spans="1:9" ht="12.75">
      <c r="A106" s="91" t="s">
        <v>263</v>
      </c>
      <c r="B106" s="64">
        <v>1000</v>
      </c>
      <c r="C106" s="65">
        <v>24.52</v>
      </c>
      <c r="D106" s="66"/>
      <c r="E106" s="67">
        <f t="shared" si="24"/>
        <v>0</v>
      </c>
      <c r="F106" s="68"/>
      <c r="G106" s="69">
        <f t="shared" si="25"/>
        <v>0</v>
      </c>
      <c r="H106" s="69">
        <f t="shared" si="26"/>
        <v>0</v>
      </c>
      <c r="I106" s="64">
        <f t="shared" si="27"/>
        <v>0</v>
      </c>
    </row>
    <row r="107" spans="1:9" ht="12.75">
      <c r="A107" s="91" t="s">
        <v>264</v>
      </c>
      <c r="B107" s="64">
        <v>1000</v>
      </c>
      <c r="C107" s="65">
        <v>26.03</v>
      </c>
      <c r="D107" s="66"/>
      <c r="E107" s="67">
        <f t="shared" si="24"/>
        <v>0</v>
      </c>
      <c r="F107" s="68"/>
      <c r="G107" s="69">
        <f t="shared" si="25"/>
        <v>0</v>
      </c>
      <c r="H107" s="69">
        <f t="shared" si="26"/>
        <v>0</v>
      </c>
      <c r="I107" s="64">
        <f t="shared" si="27"/>
        <v>0</v>
      </c>
    </row>
    <row r="108" spans="1:9" ht="12.75">
      <c r="A108" s="91" t="s">
        <v>266</v>
      </c>
      <c r="B108" s="64">
        <v>1000</v>
      </c>
      <c r="C108" s="65">
        <v>29.05</v>
      </c>
      <c r="D108" s="66"/>
      <c r="E108" s="67">
        <f t="shared" si="24"/>
        <v>0</v>
      </c>
      <c r="F108" s="68"/>
      <c r="G108" s="69">
        <f t="shared" si="25"/>
        <v>0</v>
      </c>
      <c r="H108" s="69">
        <f t="shared" si="26"/>
        <v>0</v>
      </c>
      <c r="I108" s="64">
        <f t="shared" si="27"/>
        <v>0</v>
      </c>
    </row>
    <row r="109" spans="1:9" ht="12.75">
      <c r="A109" s="91" t="s">
        <v>268</v>
      </c>
      <c r="B109" s="64">
        <v>1000</v>
      </c>
      <c r="C109" s="65">
        <v>32.07</v>
      </c>
      <c r="D109" s="66"/>
      <c r="E109" s="67">
        <f t="shared" si="24"/>
        <v>0</v>
      </c>
      <c r="F109" s="68"/>
      <c r="G109" s="69">
        <f t="shared" si="25"/>
        <v>0</v>
      </c>
      <c r="H109" s="69">
        <f t="shared" si="26"/>
        <v>0</v>
      </c>
      <c r="I109" s="64">
        <f t="shared" si="27"/>
        <v>0</v>
      </c>
    </row>
    <row r="110" spans="1:9" ht="15">
      <c r="A110" s="84" t="s">
        <v>273</v>
      </c>
      <c r="B110" s="1"/>
      <c r="C110" s="2"/>
      <c r="D110" s="3"/>
      <c r="E110" s="7"/>
      <c r="F110" s="5"/>
      <c r="G110" s="8"/>
      <c r="H110" s="8"/>
      <c r="I110" s="1"/>
    </row>
    <row r="111" spans="1:9" ht="12.75">
      <c r="A111" s="91" t="s">
        <v>280</v>
      </c>
      <c r="B111" s="64">
        <v>1000</v>
      </c>
      <c r="C111" s="65">
        <v>26.62</v>
      </c>
      <c r="D111" s="66"/>
      <c r="E111" s="67">
        <f aca="true" t="shared" si="28" ref="E111:E120">B111/C111*D111</f>
        <v>0</v>
      </c>
      <c r="F111" s="68"/>
      <c r="G111" s="69">
        <f aca="true" t="shared" si="29" ref="G111:G120">F111/B111*C111</f>
        <v>0</v>
      </c>
      <c r="H111" s="69">
        <f aca="true" t="shared" si="30" ref="H111:H120">F111/B111*C111*1.08</f>
        <v>0</v>
      </c>
      <c r="I111" s="64">
        <f aca="true" t="shared" si="31" ref="I111:I120">B111/C111*D111/1.08</f>
        <v>0</v>
      </c>
    </row>
    <row r="112" spans="1:9" ht="12.75">
      <c r="A112" s="91" t="s">
        <v>282</v>
      </c>
      <c r="B112" s="64">
        <v>1000</v>
      </c>
      <c r="C112" s="65">
        <v>28.61</v>
      </c>
      <c r="D112" s="66"/>
      <c r="E112" s="67">
        <f t="shared" si="28"/>
        <v>0</v>
      </c>
      <c r="F112" s="68"/>
      <c r="G112" s="69">
        <f t="shared" si="29"/>
        <v>0</v>
      </c>
      <c r="H112" s="69">
        <f t="shared" si="30"/>
        <v>0</v>
      </c>
      <c r="I112" s="64">
        <f t="shared" si="31"/>
        <v>0</v>
      </c>
    </row>
    <row r="113" spans="1:9" ht="12.75">
      <c r="A113" s="91" t="s">
        <v>588</v>
      </c>
      <c r="B113" s="64">
        <v>1000</v>
      </c>
      <c r="C113" s="65">
        <v>30.61</v>
      </c>
      <c r="D113" s="66"/>
      <c r="E113" s="67">
        <f t="shared" si="28"/>
        <v>0</v>
      </c>
      <c r="F113" s="68"/>
      <c r="G113" s="69">
        <f t="shared" si="29"/>
        <v>0</v>
      </c>
      <c r="H113" s="69">
        <f t="shared" si="30"/>
        <v>0</v>
      </c>
      <c r="I113" s="64">
        <f t="shared" si="31"/>
        <v>0</v>
      </c>
    </row>
    <row r="114" spans="1:9" ht="12.75">
      <c r="A114" s="91" t="s">
        <v>285</v>
      </c>
      <c r="B114" s="64">
        <v>1000</v>
      </c>
      <c r="C114" s="65">
        <v>32.61</v>
      </c>
      <c r="D114" s="66"/>
      <c r="E114" s="67">
        <f t="shared" si="28"/>
        <v>0</v>
      </c>
      <c r="F114" s="68"/>
      <c r="G114" s="69">
        <f t="shared" si="29"/>
        <v>0</v>
      </c>
      <c r="H114" s="69">
        <f t="shared" si="30"/>
        <v>0</v>
      </c>
      <c r="I114" s="64">
        <f t="shared" si="31"/>
        <v>0</v>
      </c>
    </row>
    <row r="115" spans="1:9" ht="12.75">
      <c r="A115" s="91" t="s">
        <v>286</v>
      </c>
      <c r="B115" s="64">
        <v>1000</v>
      </c>
      <c r="C115" s="65">
        <v>35.1</v>
      </c>
      <c r="D115" s="66"/>
      <c r="E115" s="67">
        <f t="shared" si="28"/>
        <v>0</v>
      </c>
      <c r="F115" s="68"/>
      <c r="G115" s="69">
        <f t="shared" si="29"/>
        <v>0</v>
      </c>
      <c r="H115" s="69">
        <f t="shared" si="30"/>
        <v>0</v>
      </c>
      <c r="I115" s="64">
        <f t="shared" si="31"/>
        <v>0</v>
      </c>
    </row>
    <row r="116" spans="1:9" ht="12.75">
      <c r="A116" s="91" t="s">
        <v>287</v>
      </c>
      <c r="B116" s="64">
        <v>1000</v>
      </c>
      <c r="C116" s="65">
        <v>37.6</v>
      </c>
      <c r="D116" s="66"/>
      <c r="E116" s="67">
        <f t="shared" si="28"/>
        <v>0</v>
      </c>
      <c r="F116" s="68"/>
      <c r="G116" s="69">
        <f t="shared" si="29"/>
        <v>0</v>
      </c>
      <c r="H116" s="69">
        <f t="shared" si="30"/>
        <v>0</v>
      </c>
      <c r="I116" s="64">
        <f t="shared" si="31"/>
        <v>0</v>
      </c>
    </row>
    <row r="117" spans="1:9" ht="12.75">
      <c r="A117" s="91" t="s">
        <v>288</v>
      </c>
      <c r="B117" s="64">
        <v>1000</v>
      </c>
      <c r="C117" s="65">
        <v>40.09</v>
      </c>
      <c r="D117" s="66"/>
      <c r="E117" s="67">
        <f t="shared" si="28"/>
        <v>0</v>
      </c>
      <c r="F117" s="68"/>
      <c r="G117" s="69">
        <f t="shared" si="29"/>
        <v>0</v>
      </c>
      <c r="H117" s="69">
        <f t="shared" si="30"/>
        <v>0</v>
      </c>
      <c r="I117" s="64">
        <f t="shared" si="31"/>
        <v>0</v>
      </c>
    </row>
    <row r="118" spans="1:9" ht="12.75">
      <c r="A118" s="91" t="s">
        <v>289</v>
      </c>
      <c r="B118" s="64">
        <v>1000</v>
      </c>
      <c r="C118" s="65">
        <v>43.08</v>
      </c>
      <c r="D118" s="66"/>
      <c r="E118" s="67">
        <f t="shared" si="28"/>
        <v>0</v>
      </c>
      <c r="F118" s="68"/>
      <c r="G118" s="69">
        <f t="shared" si="29"/>
        <v>0</v>
      </c>
      <c r="H118" s="69">
        <f t="shared" si="30"/>
        <v>0</v>
      </c>
      <c r="I118" s="64">
        <f t="shared" si="31"/>
        <v>0</v>
      </c>
    </row>
    <row r="119" spans="1:9" ht="12.75">
      <c r="A119" s="91" t="s">
        <v>291</v>
      </c>
      <c r="B119" s="64">
        <v>1000</v>
      </c>
      <c r="C119" s="65">
        <v>47.57</v>
      </c>
      <c r="D119" s="66"/>
      <c r="E119" s="67">
        <f t="shared" si="28"/>
        <v>0</v>
      </c>
      <c r="F119" s="68"/>
      <c r="G119" s="69">
        <f t="shared" si="29"/>
        <v>0</v>
      </c>
      <c r="H119" s="69">
        <f t="shared" si="30"/>
        <v>0</v>
      </c>
      <c r="I119" s="64">
        <f t="shared" si="31"/>
        <v>0</v>
      </c>
    </row>
    <row r="120" spans="1:9" ht="12.75">
      <c r="A120" s="91" t="s">
        <v>293</v>
      </c>
      <c r="B120" s="64">
        <v>1000</v>
      </c>
      <c r="C120" s="65">
        <v>52.56</v>
      </c>
      <c r="D120" s="66"/>
      <c r="E120" s="67">
        <f t="shared" si="28"/>
        <v>0</v>
      </c>
      <c r="F120" s="68"/>
      <c r="G120" s="69">
        <f t="shared" si="29"/>
        <v>0</v>
      </c>
      <c r="H120" s="69">
        <f t="shared" si="30"/>
        <v>0</v>
      </c>
      <c r="I120" s="64">
        <f t="shared" si="31"/>
        <v>0</v>
      </c>
    </row>
  </sheetData>
  <conditionalFormatting sqref="F2:F120 I1 G1 L1 N1 D1:D12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10.375" style="88" customWidth="1"/>
    <col min="2" max="2" width="11.125" style="1" customWidth="1"/>
    <col min="3" max="3" width="9.25390625" style="2" bestFit="1" customWidth="1"/>
    <col min="4" max="4" width="11.75390625" style="4" customWidth="1"/>
    <col min="5" max="5" width="15.75390625" style="6" customWidth="1"/>
    <col min="6" max="6" width="11.125" style="4" customWidth="1"/>
    <col min="7" max="7" width="10.75390625" style="6" customWidth="1"/>
    <col min="8" max="8" width="11.75390625" style="0" customWidth="1"/>
    <col min="9" max="9" width="15.75390625" style="0" customWidth="1"/>
    <col min="10" max="10" width="10.00390625" style="0" bestFit="1" customWidth="1"/>
    <col min="12" max="12" width="12.875" style="0" bestFit="1" customWidth="1"/>
    <col min="13" max="14" width="10.00390625" style="0" bestFit="1" customWidth="1"/>
  </cols>
  <sheetData>
    <row r="1" spans="1:15" ht="15">
      <c r="A1" s="89" t="s">
        <v>562</v>
      </c>
      <c r="B1" s="38"/>
      <c r="C1" s="42"/>
      <c r="D1" s="28" t="s">
        <v>38</v>
      </c>
      <c r="E1" s="29" t="s">
        <v>39</v>
      </c>
      <c r="F1" s="29" t="s">
        <v>39</v>
      </c>
      <c r="G1" s="28" t="s">
        <v>38</v>
      </c>
      <c r="H1" s="46" t="s">
        <v>523</v>
      </c>
      <c r="I1" s="47" t="s">
        <v>524</v>
      </c>
      <c r="J1" s="8"/>
      <c r="K1" s="13"/>
      <c r="L1" s="17"/>
      <c r="M1" s="18"/>
      <c r="N1" s="17"/>
      <c r="O1" s="18"/>
    </row>
    <row r="2" spans="1:15" ht="15">
      <c r="A2" s="84" t="s">
        <v>212</v>
      </c>
      <c r="D2" s="3"/>
      <c r="E2" s="7"/>
      <c r="F2" s="5"/>
      <c r="G2" s="8"/>
      <c r="H2" s="8"/>
      <c r="I2" s="1"/>
      <c r="J2" s="1"/>
      <c r="K2" s="2"/>
      <c r="L2" s="3"/>
      <c r="M2" s="7"/>
      <c r="N2" s="5"/>
      <c r="O2" s="8"/>
    </row>
    <row r="3" spans="1:15" ht="12.75">
      <c r="A3" s="91" t="s">
        <v>1</v>
      </c>
      <c r="B3" s="64">
        <v>1000</v>
      </c>
      <c r="C3" s="65">
        <v>0.685</v>
      </c>
      <c r="D3" s="66"/>
      <c r="E3" s="67">
        <f aca="true" t="shared" si="0" ref="E3:E9">B3/C3*D3</f>
        <v>0</v>
      </c>
      <c r="F3" s="68"/>
      <c r="G3" s="69">
        <f aca="true" t="shared" si="1" ref="G3:G9">F3/B3*C3</f>
        <v>0</v>
      </c>
      <c r="H3" s="69">
        <f aca="true" t="shared" si="2" ref="H3:H9">F3/B3*C3*1.08</f>
        <v>0</v>
      </c>
      <c r="I3" s="64">
        <f aca="true" t="shared" si="3" ref="I3:I9">B3/C3*D3/1.08</f>
        <v>0</v>
      </c>
      <c r="J3" s="1"/>
      <c r="K3" s="2"/>
      <c r="L3" s="3"/>
      <c r="M3" s="7"/>
      <c r="N3" s="5"/>
      <c r="O3" s="8"/>
    </row>
    <row r="4" spans="1:15" ht="12.75">
      <c r="A4" s="91" t="s">
        <v>3</v>
      </c>
      <c r="B4" s="64">
        <v>1000</v>
      </c>
      <c r="C4" s="65">
        <v>0.717</v>
      </c>
      <c r="D4" s="66"/>
      <c r="E4" s="67">
        <f t="shared" si="0"/>
        <v>0</v>
      </c>
      <c r="F4" s="68"/>
      <c r="G4" s="69">
        <f t="shared" si="1"/>
        <v>0</v>
      </c>
      <c r="H4" s="69">
        <f t="shared" si="2"/>
        <v>0</v>
      </c>
      <c r="I4" s="64">
        <f t="shared" si="3"/>
        <v>0</v>
      </c>
      <c r="J4" s="1"/>
      <c r="K4" s="2"/>
      <c r="L4" s="3"/>
      <c r="M4" s="7"/>
      <c r="N4" s="5"/>
      <c r="O4" s="8"/>
    </row>
    <row r="5" spans="1:15" ht="12.75">
      <c r="A5" s="91" t="s">
        <v>13</v>
      </c>
      <c r="B5" s="64">
        <v>1000</v>
      </c>
      <c r="C5" s="65">
        <v>0.749</v>
      </c>
      <c r="D5" s="66"/>
      <c r="E5" s="67">
        <f t="shared" si="0"/>
        <v>0</v>
      </c>
      <c r="F5" s="68"/>
      <c r="G5" s="69">
        <f t="shared" si="1"/>
        <v>0</v>
      </c>
      <c r="H5" s="69">
        <f t="shared" si="2"/>
        <v>0</v>
      </c>
      <c r="I5" s="64">
        <f t="shared" si="3"/>
        <v>0</v>
      </c>
      <c r="J5" s="1"/>
      <c r="K5" s="2"/>
      <c r="L5" s="3"/>
      <c r="M5" s="7"/>
      <c r="N5" s="5"/>
      <c r="O5" s="8"/>
    </row>
    <row r="6" spans="1:15" ht="12.75">
      <c r="A6" s="91" t="s">
        <v>14</v>
      </c>
      <c r="B6" s="64">
        <v>1000</v>
      </c>
      <c r="C6" s="65">
        <v>0.781</v>
      </c>
      <c r="D6" s="66"/>
      <c r="E6" s="67">
        <f t="shared" si="0"/>
        <v>0</v>
      </c>
      <c r="F6" s="68"/>
      <c r="G6" s="69">
        <f t="shared" si="1"/>
        <v>0</v>
      </c>
      <c r="H6" s="69">
        <f t="shared" si="2"/>
        <v>0</v>
      </c>
      <c r="I6" s="64">
        <f t="shared" si="3"/>
        <v>0</v>
      </c>
      <c r="J6" s="1"/>
      <c r="K6" s="2"/>
      <c r="L6" s="3"/>
      <c r="M6" s="7"/>
      <c r="N6" s="5"/>
      <c r="O6" s="8"/>
    </row>
    <row r="7" spans="1:15" ht="12.75">
      <c r="A7" s="91" t="s">
        <v>15</v>
      </c>
      <c r="B7" s="64">
        <v>1000</v>
      </c>
      <c r="C7" s="65">
        <v>0.813</v>
      </c>
      <c r="D7" s="66"/>
      <c r="E7" s="67">
        <f t="shared" si="0"/>
        <v>0</v>
      </c>
      <c r="F7" s="68"/>
      <c r="G7" s="69">
        <f t="shared" si="1"/>
        <v>0</v>
      </c>
      <c r="H7" s="69">
        <f t="shared" si="2"/>
        <v>0</v>
      </c>
      <c r="I7" s="64">
        <f t="shared" si="3"/>
        <v>0</v>
      </c>
      <c r="J7" s="1"/>
      <c r="K7" s="2"/>
      <c r="L7" s="3"/>
      <c r="M7" s="7"/>
      <c r="N7" s="5"/>
      <c r="O7" s="8"/>
    </row>
    <row r="8" spans="1:15" ht="12.75">
      <c r="A8" s="91" t="s">
        <v>16</v>
      </c>
      <c r="B8" s="64">
        <v>1000</v>
      </c>
      <c r="C8" s="65">
        <v>0.845</v>
      </c>
      <c r="D8" s="66"/>
      <c r="E8" s="67">
        <f t="shared" si="0"/>
        <v>0</v>
      </c>
      <c r="F8" s="68"/>
      <c r="G8" s="69">
        <f t="shared" si="1"/>
        <v>0</v>
      </c>
      <c r="H8" s="69">
        <f t="shared" si="2"/>
        <v>0</v>
      </c>
      <c r="I8" s="64">
        <f t="shared" si="3"/>
        <v>0</v>
      </c>
      <c r="J8" s="1"/>
      <c r="K8" s="2"/>
      <c r="L8" s="3"/>
      <c r="M8" s="7"/>
      <c r="N8" s="5"/>
      <c r="O8" s="8"/>
    </row>
    <row r="9" spans="1:15" ht="12.75">
      <c r="A9" s="91" t="s">
        <v>65</v>
      </c>
      <c r="B9" s="64">
        <v>1000</v>
      </c>
      <c r="C9" s="65">
        <v>0.877</v>
      </c>
      <c r="D9" s="66"/>
      <c r="E9" s="67">
        <f t="shared" si="0"/>
        <v>0</v>
      </c>
      <c r="F9" s="68"/>
      <c r="G9" s="69">
        <f t="shared" si="1"/>
        <v>0</v>
      </c>
      <c r="H9" s="69">
        <f t="shared" si="2"/>
        <v>0</v>
      </c>
      <c r="I9" s="64">
        <f t="shared" si="3"/>
        <v>0</v>
      </c>
      <c r="J9" s="1"/>
      <c r="K9" s="2"/>
      <c r="L9" s="3"/>
      <c r="M9" s="11"/>
      <c r="N9" s="5"/>
      <c r="O9" s="8"/>
    </row>
    <row r="10" spans="1:15" ht="15">
      <c r="A10" s="84" t="s">
        <v>213</v>
      </c>
      <c r="D10" s="3"/>
      <c r="E10" s="7"/>
      <c r="F10" s="5"/>
      <c r="G10" s="8"/>
      <c r="H10" s="8"/>
      <c r="I10" s="1"/>
      <c r="J10" s="1"/>
      <c r="K10" s="2"/>
      <c r="L10" s="3"/>
      <c r="M10" s="11"/>
      <c r="N10" s="5"/>
      <c r="O10" s="8"/>
    </row>
    <row r="11" spans="1:15" ht="12.75">
      <c r="A11" s="91" t="s">
        <v>6</v>
      </c>
      <c r="B11" s="64">
        <v>1000</v>
      </c>
      <c r="C11" s="65">
        <v>1.164</v>
      </c>
      <c r="D11" s="66"/>
      <c r="E11" s="67">
        <f aca="true" t="shared" si="4" ref="E11:E21">B11/C11*D11</f>
        <v>0</v>
      </c>
      <c r="F11" s="68"/>
      <c r="G11" s="69">
        <f aca="true" t="shared" si="5" ref="G11:G21">F11/B11*C11</f>
        <v>0</v>
      </c>
      <c r="H11" s="69">
        <f aca="true" t="shared" si="6" ref="H11:H21">F11/B11*C11*1.08</f>
        <v>0</v>
      </c>
      <c r="I11" s="64">
        <f aca="true" t="shared" si="7" ref="I11:I21">B11/C11*D11/1.08</f>
        <v>0</v>
      </c>
      <c r="J11" s="63"/>
      <c r="K11" s="2"/>
      <c r="L11" s="3"/>
      <c r="M11" s="7"/>
      <c r="N11" s="5"/>
      <c r="O11" s="8"/>
    </row>
    <row r="12" spans="1:15" ht="12.75">
      <c r="A12" s="91" t="s">
        <v>7</v>
      </c>
      <c r="B12" s="64">
        <v>1000</v>
      </c>
      <c r="C12" s="65">
        <v>1.214</v>
      </c>
      <c r="D12" s="66"/>
      <c r="E12" s="67">
        <f t="shared" si="4"/>
        <v>0</v>
      </c>
      <c r="F12" s="68"/>
      <c r="G12" s="69">
        <f t="shared" si="5"/>
        <v>0</v>
      </c>
      <c r="H12" s="69">
        <f t="shared" si="6"/>
        <v>0</v>
      </c>
      <c r="I12" s="64">
        <f t="shared" si="7"/>
        <v>0</v>
      </c>
      <c r="J12" s="1"/>
      <c r="K12" s="2"/>
      <c r="L12" s="3"/>
      <c r="M12" s="7"/>
      <c r="N12" s="5"/>
      <c r="O12" s="8"/>
    </row>
    <row r="13" spans="1:15" ht="12.75">
      <c r="A13" s="91" t="s">
        <v>8</v>
      </c>
      <c r="B13" s="64">
        <v>1000</v>
      </c>
      <c r="C13" s="65">
        <v>1.263</v>
      </c>
      <c r="D13" s="66"/>
      <c r="E13" s="67">
        <f t="shared" si="4"/>
        <v>0</v>
      </c>
      <c r="F13" s="68"/>
      <c r="G13" s="69">
        <f t="shared" si="5"/>
        <v>0</v>
      </c>
      <c r="H13" s="69">
        <f t="shared" si="6"/>
        <v>0</v>
      </c>
      <c r="I13" s="64">
        <f t="shared" si="7"/>
        <v>0</v>
      </c>
      <c r="J13" s="1"/>
      <c r="K13" s="2"/>
      <c r="L13" s="3"/>
      <c r="M13" s="7"/>
      <c r="N13" s="5"/>
      <c r="O13" s="8"/>
    </row>
    <row r="14" spans="1:15" ht="12.75">
      <c r="A14" s="91" t="s">
        <v>9</v>
      </c>
      <c r="B14" s="64">
        <v>1000</v>
      </c>
      <c r="C14" s="65">
        <v>1.312</v>
      </c>
      <c r="D14" s="66"/>
      <c r="E14" s="67">
        <f t="shared" si="4"/>
        <v>0</v>
      </c>
      <c r="F14" s="68"/>
      <c r="G14" s="69">
        <f t="shared" si="5"/>
        <v>0</v>
      </c>
      <c r="H14" s="69">
        <f t="shared" si="6"/>
        <v>0</v>
      </c>
      <c r="I14" s="64">
        <f t="shared" si="7"/>
        <v>0</v>
      </c>
      <c r="J14" s="1"/>
      <c r="K14" s="2"/>
      <c r="L14" s="3"/>
      <c r="M14" s="7"/>
      <c r="N14" s="5"/>
      <c r="O14" s="8"/>
    </row>
    <row r="15" spans="1:15" ht="12.75">
      <c r="A15" s="91" t="s">
        <v>10</v>
      </c>
      <c r="B15" s="64">
        <v>1000</v>
      </c>
      <c r="C15" s="65">
        <v>1.361</v>
      </c>
      <c r="D15" s="66"/>
      <c r="E15" s="67">
        <f t="shared" si="4"/>
        <v>0</v>
      </c>
      <c r="F15" s="68"/>
      <c r="G15" s="69">
        <f t="shared" si="5"/>
        <v>0</v>
      </c>
      <c r="H15" s="69">
        <f t="shared" si="6"/>
        <v>0</v>
      </c>
      <c r="I15" s="64">
        <f t="shared" si="7"/>
        <v>0</v>
      </c>
      <c r="J15" s="1"/>
      <c r="K15" s="2"/>
      <c r="L15" s="3"/>
      <c r="M15" s="7"/>
      <c r="N15" s="5"/>
      <c r="O15" s="8"/>
    </row>
    <row r="16" spans="1:15" ht="12.75">
      <c r="A16" s="91" t="s">
        <v>11</v>
      </c>
      <c r="B16" s="64">
        <v>1000</v>
      </c>
      <c r="C16" s="65">
        <v>1.41</v>
      </c>
      <c r="D16" s="66"/>
      <c r="E16" s="67">
        <f t="shared" si="4"/>
        <v>0</v>
      </c>
      <c r="F16" s="68"/>
      <c r="G16" s="69">
        <f t="shared" si="5"/>
        <v>0</v>
      </c>
      <c r="H16" s="69">
        <f t="shared" si="6"/>
        <v>0</v>
      </c>
      <c r="I16" s="64">
        <f t="shared" si="7"/>
        <v>0</v>
      </c>
      <c r="J16" s="1"/>
      <c r="K16" s="2"/>
      <c r="L16" s="3"/>
      <c r="M16" s="7"/>
      <c r="N16" s="5"/>
      <c r="O16" s="8"/>
    </row>
    <row r="17" spans="1:15" ht="12.75">
      <c r="A17" s="91" t="s">
        <v>35</v>
      </c>
      <c r="B17" s="64">
        <v>1000</v>
      </c>
      <c r="C17" s="65">
        <v>1.459</v>
      </c>
      <c r="D17" s="66"/>
      <c r="E17" s="67">
        <f t="shared" si="4"/>
        <v>0</v>
      </c>
      <c r="F17" s="68"/>
      <c r="G17" s="69">
        <f t="shared" si="5"/>
        <v>0</v>
      </c>
      <c r="H17" s="69">
        <f t="shared" si="6"/>
        <v>0</v>
      </c>
      <c r="I17" s="64">
        <f t="shared" si="7"/>
        <v>0</v>
      </c>
      <c r="J17" s="1"/>
      <c r="K17" s="2"/>
      <c r="L17" s="3"/>
      <c r="M17" s="7"/>
      <c r="N17" s="5"/>
      <c r="O17" s="8"/>
    </row>
    <row r="18" spans="1:15" ht="12.75">
      <c r="A18" s="91" t="s">
        <v>12</v>
      </c>
      <c r="B18" s="64">
        <v>1000</v>
      </c>
      <c r="C18" s="65">
        <v>1.508</v>
      </c>
      <c r="D18" s="66"/>
      <c r="E18" s="67">
        <f t="shared" si="4"/>
        <v>0</v>
      </c>
      <c r="F18" s="68"/>
      <c r="G18" s="69">
        <f t="shared" si="5"/>
        <v>0</v>
      </c>
      <c r="H18" s="69">
        <f t="shared" si="6"/>
        <v>0</v>
      </c>
      <c r="I18" s="64">
        <f t="shared" si="7"/>
        <v>0</v>
      </c>
      <c r="J18" s="1"/>
      <c r="K18" s="2"/>
      <c r="L18" s="3"/>
      <c r="M18" s="7"/>
      <c r="N18" s="5"/>
      <c r="O18" s="8"/>
    </row>
    <row r="19" spans="1:15" ht="12.75">
      <c r="A19" s="91" t="s">
        <v>74</v>
      </c>
      <c r="B19" s="64">
        <v>1000</v>
      </c>
      <c r="C19" s="65">
        <v>1.557</v>
      </c>
      <c r="D19" s="66"/>
      <c r="E19" s="67">
        <f t="shared" si="4"/>
        <v>0</v>
      </c>
      <c r="F19" s="68"/>
      <c r="G19" s="69">
        <f t="shared" si="5"/>
        <v>0</v>
      </c>
      <c r="H19" s="69">
        <f t="shared" si="6"/>
        <v>0</v>
      </c>
      <c r="I19" s="64">
        <f t="shared" si="7"/>
        <v>0</v>
      </c>
      <c r="J19" s="1"/>
      <c r="K19" s="2"/>
      <c r="L19" s="3"/>
      <c r="M19" s="7"/>
      <c r="N19" s="5"/>
      <c r="O19" s="8"/>
    </row>
    <row r="20" spans="1:15" ht="12.75">
      <c r="A20" s="91" t="s">
        <v>43</v>
      </c>
      <c r="B20" s="64">
        <v>1000</v>
      </c>
      <c r="C20" s="65">
        <v>1.634</v>
      </c>
      <c r="D20" s="66"/>
      <c r="E20" s="67">
        <f t="shared" si="4"/>
        <v>0</v>
      </c>
      <c r="F20" s="68"/>
      <c r="G20" s="69">
        <f t="shared" si="5"/>
        <v>0</v>
      </c>
      <c r="H20" s="69">
        <f t="shared" si="6"/>
        <v>0</v>
      </c>
      <c r="I20" s="64">
        <f t="shared" si="7"/>
        <v>0</v>
      </c>
      <c r="J20" s="1"/>
      <c r="K20" s="2"/>
      <c r="L20" s="3"/>
      <c r="M20" s="7"/>
      <c r="N20" s="5"/>
      <c r="O20" s="8"/>
    </row>
    <row r="21" spans="1:15" ht="12.75">
      <c r="A21" s="91" t="s">
        <v>75</v>
      </c>
      <c r="B21" s="64">
        <v>1000</v>
      </c>
      <c r="C21" s="65">
        <v>1.708</v>
      </c>
      <c r="D21" s="66"/>
      <c r="E21" s="67">
        <f t="shared" si="4"/>
        <v>0</v>
      </c>
      <c r="F21" s="68"/>
      <c r="G21" s="69">
        <f t="shared" si="5"/>
        <v>0</v>
      </c>
      <c r="H21" s="69">
        <f t="shared" si="6"/>
        <v>0</v>
      </c>
      <c r="I21" s="64">
        <f t="shared" si="7"/>
        <v>0</v>
      </c>
      <c r="J21" s="1"/>
      <c r="K21" s="2"/>
      <c r="L21" s="3"/>
      <c r="M21" s="7"/>
      <c r="N21" s="5"/>
      <c r="O21" s="8"/>
    </row>
    <row r="22" spans="1:9" ht="12.75">
      <c r="A22" s="91" t="s">
        <v>563</v>
      </c>
      <c r="B22" s="64">
        <v>1000</v>
      </c>
      <c r="C22" s="65">
        <v>1.807</v>
      </c>
      <c r="D22" s="66"/>
      <c r="E22" s="67">
        <f aca="true" t="shared" si="8" ref="E22:E28">B22/C22*D22</f>
        <v>0</v>
      </c>
      <c r="F22" s="68"/>
      <c r="G22" s="69">
        <f aca="true" t="shared" si="9" ref="G22:G28">F22/B22*C22</f>
        <v>0</v>
      </c>
      <c r="H22" s="69">
        <f aca="true" t="shared" si="10" ref="H22:H28">F22/B22*C22*1.08</f>
        <v>0</v>
      </c>
      <c r="I22" s="64">
        <f aca="true" t="shared" si="11" ref="I22:I28">B22/C22*D22/1.08</f>
        <v>0</v>
      </c>
    </row>
    <row r="23" spans="1:9" ht="12.75">
      <c r="A23" s="91" t="s">
        <v>564</v>
      </c>
      <c r="B23" s="64">
        <v>1000</v>
      </c>
      <c r="C23" s="65">
        <v>1.905</v>
      </c>
      <c r="D23" s="66"/>
      <c r="E23" s="67">
        <f t="shared" si="8"/>
        <v>0</v>
      </c>
      <c r="F23" s="68"/>
      <c r="G23" s="69">
        <f t="shared" si="9"/>
        <v>0</v>
      </c>
      <c r="H23" s="69">
        <f t="shared" si="10"/>
        <v>0</v>
      </c>
      <c r="I23" s="64">
        <f t="shared" si="11"/>
        <v>0</v>
      </c>
    </row>
    <row r="24" spans="1:9" ht="12.75">
      <c r="A24" s="91" t="s">
        <v>565</v>
      </c>
      <c r="B24" s="64">
        <v>1000</v>
      </c>
      <c r="C24" s="65">
        <v>2.004</v>
      </c>
      <c r="D24" s="66"/>
      <c r="E24" s="67">
        <f t="shared" si="8"/>
        <v>0</v>
      </c>
      <c r="F24" s="68"/>
      <c r="G24" s="69">
        <f t="shared" si="9"/>
        <v>0</v>
      </c>
      <c r="H24" s="69">
        <f t="shared" si="10"/>
        <v>0</v>
      </c>
      <c r="I24" s="64">
        <f t="shared" si="11"/>
        <v>0</v>
      </c>
    </row>
    <row r="25" spans="1:9" ht="12.75">
      <c r="A25" s="91" t="s">
        <v>566</v>
      </c>
      <c r="B25" s="64">
        <v>1000</v>
      </c>
      <c r="C25" s="65">
        <v>2.128</v>
      </c>
      <c r="D25" s="66"/>
      <c r="E25" s="67">
        <f t="shared" si="8"/>
        <v>0</v>
      </c>
      <c r="F25" s="68"/>
      <c r="G25" s="69">
        <f t="shared" si="9"/>
        <v>0</v>
      </c>
      <c r="H25" s="69">
        <f t="shared" si="10"/>
        <v>0</v>
      </c>
      <c r="I25" s="64">
        <f t="shared" si="11"/>
        <v>0</v>
      </c>
    </row>
    <row r="26" spans="1:9" ht="12.75">
      <c r="A26" s="91" t="s">
        <v>567</v>
      </c>
      <c r="B26" s="64">
        <v>1000</v>
      </c>
      <c r="C26" s="65">
        <v>2.251</v>
      </c>
      <c r="D26" s="66"/>
      <c r="E26" s="67">
        <f t="shared" si="8"/>
        <v>0</v>
      </c>
      <c r="F26" s="68"/>
      <c r="G26" s="69">
        <f t="shared" si="9"/>
        <v>0</v>
      </c>
      <c r="H26" s="69">
        <f t="shared" si="10"/>
        <v>0</v>
      </c>
      <c r="I26" s="64">
        <f t="shared" si="11"/>
        <v>0</v>
      </c>
    </row>
    <row r="27" spans="1:9" ht="12.75">
      <c r="A27" s="91" t="s">
        <v>568</v>
      </c>
      <c r="B27" s="64">
        <v>1000</v>
      </c>
      <c r="C27" s="65">
        <v>2.375</v>
      </c>
      <c r="D27" s="66"/>
      <c r="E27" s="67">
        <f t="shared" si="8"/>
        <v>0</v>
      </c>
      <c r="F27" s="68"/>
      <c r="G27" s="69">
        <f t="shared" si="9"/>
        <v>0</v>
      </c>
      <c r="H27" s="69">
        <f t="shared" si="10"/>
        <v>0</v>
      </c>
      <c r="I27" s="64">
        <f t="shared" si="11"/>
        <v>0</v>
      </c>
    </row>
    <row r="28" spans="1:9" ht="12.75">
      <c r="A28" s="91" t="s">
        <v>569</v>
      </c>
      <c r="B28" s="64">
        <v>1000</v>
      </c>
      <c r="C28" s="65">
        <v>2.498</v>
      </c>
      <c r="D28" s="66"/>
      <c r="E28" s="67">
        <f t="shared" si="8"/>
        <v>0</v>
      </c>
      <c r="F28" s="68"/>
      <c r="G28" s="69">
        <f t="shared" si="9"/>
        <v>0</v>
      </c>
      <c r="H28" s="69">
        <f t="shared" si="10"/>
        <v>0</v>
      </c>
      <c r="I28" s="64">
        <f t="shared" si="11"/>
        <v>0</v>
      </c>
    </row>
    <row r="29" spans="1:15" ht="15">
      <c r="A29" s="84" t="s">
        <v>214</v>
      </c>
      <c r="D29" s="3"/>
      <c r="E29" s="7"/>
      <c r="F29" s="5"/>
      <c r="G29" s="8"/>
      <c r="H29" s="8"/>
      <c r="I29" s="1"/>
      <c r="J29" s="1"/>
      <c r="K29" s="2"/>
      <c r="L29" s="3"/>
      <c r="M29" s="7"/>
      <c r="N29" s="5"/>
      <c r="O29" s="8"/>
    </row>
    <row r="30" spans="1:15" ht="12.75">
      <c r="A30" s="91" t="s">
        <v>44</v>
      </c>
      <c r="B30" s="64">
        <v>1000</v>
      </c>
      <c r="C30" s="65">
        <v>2.745</v>
      </c>
      <c r="D30" s="66"/>
      <c r="E30" s="67">
        <f aca="true" t="shared" si="12" ref="E30:E46">B30/C30*D30</f>
        <v>0</v>
      </c>
      <c r="F30" s="68"/>
      <c r="G30" s="69">
        <f aca="true" t="shared" si="13" ref="G30:G46">F30/B30*C30</f>
        <v>0</v>
      </c>
      <c r="H30" s="69">
        <f aca="true" t="shared" si="14" ref="H30:H46">F30/B30*C30*1.08</f>
        <v>0</v>
      </c>
      <c r="I30" s="64">
        <f aca="true" t="shared" si="15" ref="I30:I46">B30/C30*D30/1.08</f>
        <v>0</v>
      </c>
      <c r="J30" s="1"/>
      <c r="K30" s="2"/>
      <c r="L30" s="3"/>
      <c r="M30" s="7"/>
      <c r="N30" s="5"/>
      <c r="O30" s="8"/>
    </row>
    <row r="31" spans="1:9" ht="12.75">
      <c r="A31" s="91" t="s">
        <v>17</v>
      </c>
      <c r="B31" s="64">
        <v>1000</v>
      </c>
      <c r="C31" s="65">
        <v>2.841</v>
      </c>
      <c r="D31" s="66"/>
      <c r="E31" s="67">
        <f t="shared" si="12"/>
        <v>0</v>
      </c>
      <c r="F31" s="68"/>
      <c r="G31" s="69">
        <f t="shared" si="13"/>
        <v>0</v>
      </c>
      <c r="H31" s="69">
        <f t="shared" si="14"/>
        <v>0</v>
      </c>
      <c r="I31" s="64">
        <f t="shared" si="15"/>
        <v>0</v>
      </c>
    </row>
    <row r="32" spans="1:15" ht="12.75">
      <c r="A32" s="91" t="s">
        <v>45</v>
      </c>
      <c r="B32" s="64">
        <v>1000</v>
      </c>
      <c r="C32" s="65">
        <v>2.938</v>
      </c>
      <c r="D32" s="66"/>
      <c r="E32" s="67">
        <f t="shared" si="12"/>
        <v>0</v>
      </c>
      <c r="F32" s="68"/>
      <c r="G32" s="69">
        <f t="shared" si="13"/>
        <v>0</v>
      </c>
      <c r="H32" s="69">
        <f t="shared" si="14"/>
        <v>0</v>
      </c>
      <c r="I32" s="64">
        <f t="shared" si="15"/>
        <v>0</v>
      </c>
      <c r="J32" s="14"/>
      <c r="K32" s="15"/>
      <c r="L32" s="16"/>
      <c r="M32" s="6"/>
      <c r="N32" s="4"/>
      <c r="O32" s="6"/>
    </row>
    <row r="33" spans="1:15" ht="12.75">
      <c r="A33" s="91" t="s">
        <v>46</v>
      </c>
      <c r="B33" s="64">
        <v>1000</v>
      </c>
      <c r="C33" s="65">
        <v>3.035</v>
      </c>
      <c r="D33" s="66"/>
      <c r="E33" s="67">
        <f t="shared" si="12"/>
        <v>0</v>
      </c>
      <c r="F33" s="68"/>
      <c r="G33" s="69">
        <f t="shared" si="13"/>
        <v>0</v>
      </c>
      <c r="H33" s="69">
        <f t="shared" si="14"/>
        <v>0</v>
      </c>
      <c r="I33" s="64">
        <f t="shared" si="15"/>
        <v>0</v>
      </c>
      <c r="J33" s="1"/>
      <c r="K33" s="2"/>
      <c r="L33" s="4"/>
      <c r="M33" s="6"/>
      <c r="N33" s="4"/>
      <c r="O33" s="6"/>
    </row>
    <row r="34" spans="1:15" ht="12.75">
      <c r="A34" s="91" t="s">
        <v>18</v>
      </c>
      <c r="B34" s="64">
        <v>1000</v>
      </c>
      <c r="C34" s="65">
        <v>3.131</v>
      </c>
      <c r="D34" s="66"/>
      <c r="E34" s="67">
        <f t="shared" si="12"/>
        <v>0</v>
      </c>
      <c r="F34" s="68"/>
      <c r="G34" s="69">
        <f t="shared" si="13"/>
        <v>0</v>
      </c>
      <c r="H34" s="69">
        <f t="shared" si="14"/>
        <v>0</v>
      </c>
      <c r="I34" s="64">
        <f t="shared" si="15"/>
        <v>0</v>
      </c>
      <c r="J34" s="1"/>
      <c r="K34" s="2"/>
      <c r="L34" s="3"/>
      <c r="M34" s="7"/>
      <c r="N34" s="5"/>
      <c r="O34" s="8"/>
    </row>
    <row r="35" spans="1:15" ht="12.75">
      <c r="A35" s="91" t="s">
        <v>37</v>
      </c>
      <c r="B35" s="64">
        <v>1000</v>
      </c>
      <c r="C35" s="65">
        <v>3.228</v>
      </c>
      <c r="D35" s="66"/>
      <c r="E35" s="67">
        <f t="shared" si="12"/>
        <v>0</v>
      </c>
      <c r="F35" s="68"/>
      <c r="G35" s="69">
        <f t="shared" si="13"/>
        <v>0</v>
      </c>
      <c r="H35" s="69">
        <f t="shared" si="14"/>
        <v>0</v>
      </c>
      <c r="I35" s="64">
        <f t="shared" si="15"/>
        <v>0</v>
      </c>
      <c r="J35" s="1"/>
      <c r="K35" s="2"/>
      <c r="L35" s="3"/>
      <c r="M35" s="7"/>
      <c r="N35" s="5"/>
      <c r="O35" s="8"/>
    </row>
    <row r="36" spans="1:15" ht="12.75">
      <c r="A36" s="91" t="s">
        <v>47</v>
      </c>
      <c r="B36" s="64">
        <v>1000</v>
      </c>
      <c r="C36" s="65">
        <v>3.324</v>
      </c>
      <c r="D36" s="66"/>
      <c r="E36" s="67">
        <f t="shared" si="12"/>
        <v>0</v>
      </c>
      <c r="F36" s="68"/>
      <c r="G36" s="69">
        <f t="shared" si="13"/>
        <v>0</v>
      </c>
      <c r="H36" s="69">
        <f t="shared" si="14"/>
        <v>0</v>
      </c>
      <c r="I36" s="64">
        <f t="shared" si="15"/>
        <v>0</v>
      </c>
      <c r="J36" s="1"/>
      <c r="K36" s="2"/>
      <c r="L36" s="3"/>
      <c r="M36" s="7"/>
      <c r="N36" s="5"/>
      <c r="O36" s="8"/>
    </row>
    <row r="37" spans="1:15" ht="12.75">
      <c r="A37" s="91" t="s">
        <v>78</v>
      </c>
      <c r="B37" s="64">
        <v>1000</v>
      </c>
      <c r="C37" s="65">
        <v>3.421</v>
      </c>
      <c r="D37" s="66"/>
      <c r="E37" s="67">
        <f t="shared" si="12"/>
        <v>0</v>
      </c>
      <c r="F37" s="68"/>
      <c r="G37" s="69">
        <f t="shared" si="13"/>
        <v>0</v>
      </c>
      <c r="H37" s="69">
        <f t="shared" si="14"/>
        <v>0</v>
      </c>
      <c r="I37" s="64">
        <f t="shared" si="15"/>
        <v>0</v>
      </c>
      <c r="J37" s="1"/>
      <c r="K37" s="2"/>
      <c r="L37" s="3"/>
      <c r="M37" s="7"/>
      <c r="N37" s="5"/>
      <c r="O37" s="8"/>
    </row>
    <row r="38" spans="1:15" ht="12.75">
      <c r="A38" s="91" t="s">
        <v>48</v>
      </c>
      <c r="B38" s="64">
        <v>1000</v>
      </c>
      <c r="C38" s="65">
        <v>3.566</v>
      </c>
      <c r="D38" s="66"/>
      <c r="E38" s="67">
        <f t="shared" si="12"/>
        <v>0</v>
      </c>
      <c r="F38" s="68"/>
      <c r="G38" s="69">
        <f t="shared" si="13"/>
        <v>0</v>
      </c>
      <c r="H38" s="69">
        <f t="shared" si="14"/>
        <v>0</v>
      </c>
      <c r="I38" s="64">
        <f t="shared" si="15"/>
        <v>0</v>
      </c>
      <c r="J38" s="1"/>
      <c r="K38" s="2"/>
      <c r="L38" s="3"/>
      <c r="M38" s="7"/>
      <c r="N38" s="5"/>
      <c r="O38" s="8"/>
    </row>
    <row r="39" spans="1:9" ht="12.75">
      <c r="A39" s="91" t="s">
        <v>79</v>
      </c>
      <c r="B39" s="64">
        <v>1000</v>
      </c>
      <c r="C39" s="65">
        <v>3.711</v>
      </c>
      <c r="D39" s="66"/>
      <c r="E39" s="67">
        <f t="shared" si="12"/>
        <v>0</v>
      </c>
      <c r="F39" s="68"/>
      <c r="G39" s="69">
        <f t="shared" si="13"/>
        <v>0</v>
      </c>
      <c r="H39" s="69">
        <f t="shared" si="14"/>
        <v>0</v>
      </c>
      <c r="I39" s="64">
        <f t="shared" si="15"/>
        <v>0</v>
      </c>
    </row>
    <row r="40" spans="1:9" ht="12.75">
      <c r="A40" s="91" t="s">
        <v>570</v>
      </c>
      <c r="B40" s="64">
        <v>1000</v>
      </c>
      <c r="C40" s="65">
        <v>3.904</v>
      </c>
      <c r="D40" s="66"/>
      <c r="E40" s="67">
        <f t="shared" si="12"/>
        <v>0</v>
      </c>
      <c r="F40" s="68"/>
      <c r="G40" s="69">
        <f t="shared" si="13"/>
        <v>0</v>
      </c>
      <c r="H40" s="69">
        <f t="shared" si="14"/>
        <v>0</v>
      </c>
      <c r="I40" s="64">
        <f t="shared" si="15"/>
        <v>0</v>
      </c>
    </row>
    <row r="41" spans="1:9" ht="12.75">
      <c r="A41" s="91" t="s">
        <v>571</v>
      </c>
      <c r="B41" s="64">
        <v>1000</v>
      </c>
      <c r="C41" s="65">
        <v>4.097</v>
      </c>
      <c r="D41" s="66"/>
      <c r="E41" s="67">
        <f t="shared" si="12"/>
        <v>0</v>
      </c>
      <c r="F41" s="68"/>
      <c r="G41" s="69">
        <f t="shared" si="13"/>
        <v>0</v>
      </c>
      <c r="H41" s="69">
        <f t="shared" si="14"/>
        <v>0</v>
      </c>
      <c r="I41" s="64">
        <f t="shared" si="15"/>
        <v>0</v>
      </c>
    </row>
    <row r="42" spans="1:9" ht="12.75">
      <c r="A42" s="91" t="s">
        <v>59</v>
      </c>
      <c r="B42" s="64">
        <v>1000</v>
      </c>
      <c r="C42" s="65">
        <v>4.29</v>
      </c>
      <c r="D42" s="66"/>
      <c r="E42" s="67">
        <f t="shared" si="12"/>
        <v>0</v>
      </c>
      <c r="F42" s="68"/>
      <c r="G42" s="69">
        <f t="shared" si="13"/>
        <v>0</v>
      </c>
      <c r="H42" s="69">
        <f t="shared" si="14"/>
        <v>0</v>
      </c>
      <c r="I42" s="64">
        <f t="shared" si="15"/>
        <v>0</v>
      </c>
    </row>
    <row r="43" spans="1:15" ht="12.75">
      <c r="A43" s="91" t="s">
        <v>572</v>
      </c>
      <c r="B43" s="64">
        <v>1000</v>
      </c>
      <c r="C43" s="65">
        <v>4.552</v>
      </c>
      <c r="D43" s="66"/>
      <c r="E43" s="67">
        <f t="shared" si="12"/>
        <v>0</v>
      </c>
      <c r="F43" s="68"/>
      <c r="G43" s="69">
        <f t="shared" si="13"/>
        <v>0</v>
      </c>
      <c r="H43" s="69">
        <f t="shared" si="14"/>
        <v>0</v>
      </c>
      <c r="I43" s="64">
        <f t="shared" si="15"/>
        <v>0</v>
      </c>
      <c r="J43" s="1"/>
      <c r="K43" s="2"/>
      <c r="L43" s="3"/>
      <c r="M43" s="7"/>
      <c r="N43" s="5"/>
      <c r="O43" s="8"/>
    </row>
    <row r="44" spans="1:15" ht="12.75">
      <c r="A44" s="91" t="s">
        <v>573</v>
      </c>
      <c r="B44" s="64">
        <v>1000</v>
      </c>
      <c r="C44" s="65">
        <v>4.773</v>
      </c>
      <c r="D44" s="66"/>
      <c r="E44" s="67">
        <f t="shared" si="12"/>
        <v>0</v>
      </c>
      <c r="F44" s="68"/>
      <c r="G44" s="69">
        <f t="shared" si="13"/>
        <v>0</v>
      </c>
      <c r="H44" s="69">
        <f t="shared" si="14"/>
        <v>0</v>
      </c>
      <c r="I44" s="64">
        <f t="shared" si="15"/>
        <v>0</v>
      </c>
      <c r="J44" s="1"/>
      <c r="K44" s="2"/>
      <c r="L44" s="3"/>
      <c r="M44" s="7"/>
      <c r="N44" s="5"/>
      <c r="O44" s="8"/>
    </row>
    <row r="45" spans="1:15" ht="12.75">
      <c r="A45" s="91" t="s">
        <v>574</v>
      </c>
      <c r="B45" s="64">
        <v>1000</v>
      </c>
      <c r="C45" s="65">
        <v>5.015</v>
      </c>
      <c r="D45" s="66"/>
      <c r="E45" s="67">
        <f t="shared" si="12"/>
        <v>0</v>
      </c>
      <c r="F45" s="68"/>
      <c r="G45" s="69">
        <f t="shared" si="13"/>
        <v>0</v>
      </c>
      <c r="H45" s="69">
        <f t="shared" si="14"/>
        <v>0</v>
      </c>
      <c r="I45" s="64">
        <f t="shared" si="15"/>
        <v>0</v>
      </c>
      <c r="J45" s="1"/>
      <c r="K45" s="2"/>
      <c r="L45" s="3"/>
      <c r="M45" s="7"/>
      <c r="N45" s="5"/>
      <c r="O45" s="8"/>
    </row>
    <row r="46" spans="1:15" ht="12.75">
      <c r="A46" s="91" t="s">
        <v>575</v>
      </c>
      <c r="B46" s="64">
        <v>1000</v>
      </c>
      <c r="C46" s="65">
        <v>5.256</v>
      </c>
      <c r="D46" s="66"/>
      <c r="E46" s="67">
        <f t="shared" si="12"/>
        <v>0</v>
      </c>
      <c r="F46" s="68"/>
      <c r="G46" s="69">
        <f t="shared" si="13"/>
        <v>0</v>
      </c>
      <c r="H46" s="69">
        <f t="shared" si="14"/>
        <v>0</v>
      </c>
      <c r="I46" s="64">
        <f t="shared" si="15"/>
        <v>0</v>
      </c>
      <c r="J46" s="1"/>
      <c r="K46" s="2"/>
      <c r="L46" s="3"/>
      <c r="M46" s="7"/>
      <c r="N46" s="5"/>
      <c r="O46" s="8"/>
    </row>
    <row r="47" spans="1:9" ht="15">
      <c r="A47" s="84" t="s">
        <v>215</v>
      </c>
      <c r="D47" s="3"/>
      <c r="E47" s="7"/>
      <c r="F47" s="5"/>
      <c r="G47" s="8"/>
      <c r="H47" s="8"/>
      <c r="I47" s="1"/>
    </row>
    <row r="48" spans="1:9" ht="12.75">
      <c r="A48" s="91" t="s">
        <v>50</v>
      </c>
      <c r="B48" s="64">
        <v>1000</v>
      </c>
      <c r="C48" s="65">
        <v>4.304</v>
      </c>
      <c r="D48" s="66"/>
      <c r="E48" s="67">
        <f aca="true" t="shared" si="16" ref="E48:E65">B48/C48*D48</f>
        <v>0</v>
      </c>
      <c r="F48" s="68"/>
      <c r="G48" s="69">
        <f aca="true" t="shared" si="17" ref="G48:G65">F48/B48*C48</f>
        <v>0</v>
      </c>
      <c r="H48" s="69">
        <f aca="true" t="shared" si="18" ref="H48:H65">F48/B48*C48*1.08</f>
        <v>0</v>
      </c>
      <c r="I48" s="64">
        <f aca="true" t="shared" si="19" ref="I48:I65">B48/C48*D48/1.08</f>
        <v>0</v>
      </c>
    </row>
    <row r="49" spans="1:9" ht="12.75">
      <c r="A49" s="91" t="s">
        <v>51</v>
      </c>
      <c r="B49" s="64">
        <v>1000</v>
      </c>
      <c r="C49" s="65">
        <v>4.455</v>
      </c>
      <c r="D49" s="66"/>
      <c r="E49" s="67">
        <f t="shared" si="16"/>
        <v>0</v>
      </c>
      <c r="F49" s="68"/>
      <c r="G49" s="69">
        <f t="shared" si="17"/>
        <v>0</v>
      </c>
      <c r="H49" s="69">
        <f t="shared" si="18"/>
        <v>0</v>
      </c>
      <c r="I49" s="64">
        <f t="shared" si="19"/>
        <v>0</v>
      </c>
    </row>
    <row r="50" spans="1:9" ht="12.75">
      <c r="A50" s="91" t="s">
        <v>52</v>
      </c>
      <c r="B50" s="64">
        <v>1000</v>
      </c>
      <c r="C50" s="65">
        <v>4.611</v>
      </c>
      <c r="D50" s="66"/>
      <c r="E50" s="67">
        <f t="shared" si="16"/>
        <v>0</v>
      </c>
      <c r="F50" s="68"/>
      <c r="G50" s="69">
        <f t="shared" si="17"/>
        <v>0</v>
      </c>
      <c r="H50" s="69">
        <f t="shared" si="18"/>
        <v>0</v>
      </c>
      <c r="I50" s="64">
        <f t="shared" si="19"/>
        <v>0</v>
      </c>
    </row>
    <row r="51" spans="1:9" ht="12.75">
      <c r="A51" s="91" t="s">
        <v>53</v>
      </c>
      <c r="B51" s="64">
        <v>1000</v>
      </c>
      <c r="C51" s="65">
        <v>4.757</v>
      </c>
      <c r="D51" s="66"/>
      <c r="E51" s="67">
        <f t="shared" si="16"/>
        <v>0</v>
      </c>
      <c r="F51" s="68"/>
      <c r="G51" s="69">
        <f t="shared" si="17"/>
        <v>0</v>
      </c>
      <c r="H51" s="69">
        <f t="shared" si="18"/>
        <v>0</v>
      </c>
      <c r="I51" s="64">
        <f t="shared" si="19"/>
        <v>0</v>
      </c>
    </row>
    <row r="52" spans="1:9" ht="12.75">
      <c r="A52" s="91" t="s">
        <v>82</v>
      </c>
      <c r="B52" s="64">
        <v>1000</v>
      </c>
      <c r="C52" s="65">
        <v>4.908</v>
      </c>
      <c r="D52" s="66"/>
      <c r="E52" s="67">
        <f t="shared" si="16"/>
        <v>0</v>
      </c>
      <c r="F52" s="68"/>
      <c r="G52" s="69">
        <f t="shared" si="17"/>
        <v>0</v>
      </c>
      <c r="H52" s="69">
        <f t="shared" si="18"/>
        <v>0</v>
      </c>
      <c r="I52" s="64">
        <f t="shared" si="19"/>
        <v>0</v>
      </c>
    </row>
    <row r="53" spans="1:15" ht="12.75">
      <c r="A53" s="91" t="s">
        <v>54</v>
      </c>
      <c r="B53" s="64">
        <v>1000</v>
      </c>
      <c r="C53" s="65">
        <v>5.059</v>
      </c>
      <c r="D53" s="66"/>
      <c r="E53" s="67">
        <f t="shared" si="16"/>
        <v>0</v>
      </c>
      <c r="F53" s="68"/>
      <c r="G53" s="69">
        <f t="shared" si="17"/>
        <v>0</v>
      </c>
      <c r="H53" s="69">
        <f t="shared" si="18"/>
        <v>0</v>
      </c>
      <c r="I53" s="64">
        <f t="shared" si="19"/>
        <v>0</v>
      </c>
      <c r="J53" s="1"/>
      <c r="K53" s="2"/>
      <c r="L53" s="3"/>
      <c r="M53" s="11"/>
      <c r="N53" s="5"/>
      <c r="O53" s="8"/>
    </row>
    <row r="54" spans="1:15" ht="12.75">
      <c r="A54" s="91" t="s">
        <v>108</v>
      </c>
      <c r="B54" s="64">
        <v>1000</v>
      </c>
      <c r="C54" s="65">
        <v>5.21</v>
      </c>
      <c r="D54" s="66"/>
      <c r="E54" s="67">
        <f t="shared" si="16"/>
        <v>0</v>
      </c>
      <c r="F54" s="68"/>
      <c r="G54" s="69">
        <f t="shared" si="17"/>
        <v>0</v>
      </c>
      <c r="H54" s="69">
        <f t="shared" si="18"/>
        <v>0</v>
      </c>
      <c r="I54" s="64">
        <f t="shared" si="19"/>
        <v>0</v>
      </c>
      <c r="J54" s="1"/>
      <c r="K54" s="2"/>
      <c r="L54" s="3"/>
      <c r="M54" s="7"/>
      <c r="N54" s="5"/>
      <c r="O54" s="8"/>
    </row>
    <row r="55" spans="1:15" ht="12.75">
      <c r="A55" s="91" t="s">
        <v>55</v>
      </c>
      <c r="B55" s="64">
        <v>1000</v>
      </c>
      <c r="C55" s="65">
        <v>5.436</v>
      </c>
      <c r="D55" s="66"/>
      <c r="E55" s="67">
        <f t="shared" si="16"/>
        <v>0</v>
      </c>
      <c r="F55" s="68"/>
      <c r="G55" s="69">
        <f t="shared" si="17"/>
        <v>0</v>
      </c>
      <c r="H55" s="69">
        <f t="shared" si="18"/>
        <v>0</v>
      </c>
      <c r="I55" s="64">
        <f t="shared" si="19"/>
        <v>0</v>
      </c>
      <c r="J55" s="1"/>
      <c r="K55" s="2"/>
      <c r="L55" s="3"/>
      <c r="M55" s="7"/>
      <c r="N55" s="5"/>
      <c r="O55" s="8"/>
    </row>
    <row r="56" spans="1:15" ht="12.75">
      <c r="A56" s="91" t="s">
        <v>85</v>
      </c>
      <c r="B56" s="64">
        <v>1000</v>
      </c>
      <c r="C56" s="65">
        <v>5.663</v>
      </c>
      <c r="D56" s="66"/>
      <c r="E56" s="67">
        <f t="shared" si="16"/>
        <v>0</v>
      </c>
      <c r="F56" s="68"/>
      <c r="G56" s="69">
        <f t="shared" si="17"/>
        <v>0</v>
      </c>
      <c r="H56" s="69">
        <f t="shared" si="18"/>
        <v>0</v>
      </c>
      <c r="I56" s="64">
        <f t="shared" si="19"/>
        <v>0</v>
      </c>
      <c r="J56" s="1"/>
      <c r="K56" s="2"/>
      <c r="L56" s="3"/>
      <c r="M56" s="7"/>
      <c r="N56" s="5"/>
      <c r="O56" s="8"/>
    </row>
    <row r="57" spans="1:15" ht="12.75">
      <c r="A57" s="91" t="s">
        <v>576</v>
      </c>
      <c r="B57" s="64">
        <v>1000</v>
      </c>
      <c r="C57" s="65">
        <v>5.965</v>
      </c>
      <c r="D57" s="66"/>
      <c r="E57" s="67">
        <f t="shared" si="16"/>
        <v>0</v>
      </c>
      <c r="F57" s="68"/>
      <c r="G57" s="69">
        <f t="shared" si="17"/>
        <v>0</v>
      </c>
      <c r="H57" s="69">
        <f t="shared" si="18"/>
        <v>0</v>
      </c>
      <c r="I57" s="64">
        <f t="shared" si="19"/>
        <v>0</v>
      </c>
      <c r="J57" s="1"/>
      <c r="K57" s="2"/>
      <c r="L57" s="3"/>
      <c r="M57" s="7"/>
      <c r="N57" s="5"/>
      <c r="O57" s="8"/>
    </row>
    <row r="58" spans="1:15" ht="12.75">
      <c r="A58" s="91" t="s">
        <v>577</v>
      </c>
      <c r="B58" s="64">
        <v>1000</v>
      </c>
      <c r="C58" s="65">
        <v>6.267</v>
      </c>
      <c r="D58" s="66"/>
      <c r="E58" s="67">
        <f t="shared" si="16"/>
        <v>0</v>
      </c>
      <c r="F58" s="68"/>
      <c r="G58" s="69">
        <f t="shared" si="17"/>
        <v>0</v>
      </c>
      <c r="H58" s="69">
        <f t="shared" si="18"/>
        <v>0</v>
      </c>
      <c r="I58" s="64">
        <f t="shared" si="19"/>
        <v>0</v>
      </c>
      <c r="J58" s="1"/>
      <c r="K58" s="2"/>
      <c r="L58" s="3"/>
      <c r="M58" s="7"/>
      <c r="N58" s="5"/>
      <c r="O58" s="8"/>
    </row>
    <row r="59" spans="1:15" ht="12.75">
      <c r="A59" s="91" t="s">
        <v>84</v>
      </c>
      <c r="B59" s="64">
        <v>1000</v>
      </c>
      <c r="C59" s="65">
        <v>6.569</v>
      </c>
      <c r="D59" s="66"/>
      <c r="E59" s="67">
        <f t="shared" si="16"/>
        <v>0</v>
      </c>
      <c r="F59" s="68"/>
      <c r="G59" s="69">
        <f t="shared" si="17"/>
        <v>0</v>
      </c>
      <c r="H59" s="69">
        <f t="shared" si="18"/>
        <v>0</v>
      </c>
      <c r="I59" s="64">
        <f t="shared" si="19"/>
        <v>0</v>
      </c>
      <c r="J59" s="1"/>
      <c r="K59" s="2"/>
      <c r="L59" s="3"/>
      <c r="M59" s="7"/>
      <c r="N59" s="5"/>
      <c r="O59" s="8"/>
    </row>
    <row r="60" spans="1:15" ht="12.75">
      <c r="A60" s="91" t="s">
        <v>60</v>
      </c>
      <c r="B60" s="64">
        <v>1000</v>
      </c>
      <c r="C60" s="65">
        <v>6.946</v>
      </c>
      <c r="D60" s="66"/>
      <c r="E60" s="67">
        <f t="shared" si="16"/>
        <v>0</v>
      </c>
      <c r="F60" s="68"/>
      <c r="G60" s="69">
        <f t="shared" si="17"/>
        <v>0</v>
      </c>
      <c r="H60" s="69">
        <f t="shared" si="18"/>
        <v>0</v>
      </c>
      <c r="I60" s="64">
        <f t="shared" si="19"/>
        <v>0</v>
      </c>
      <c r="J60" s="1"/>
      <c r="K60" s="2"/>
      <c r="L60" s="3"/>
      <c r="M60" s="7"/>
      <c r="N60" s="5"/>
      <c r="O60" s="8"/>
    </row>
    <row r="61" spans="1:15" ht="12.75">
      <c r="A61" s="91" t="s">
        <v>578</v>
      </c>
      <c r="B61" s="64">
        <v>1000</v>
      </c>
      <c r="C61" s="65">
        <v>7.324</v>
      </c>
      <c r="D61" s="66"/>
      <c r="E61" s="67">
        <f t="shared" si="16"/>
        <v>0</v>
      </c>
      <c r="F61" s="68"/>
      <c r="G61" s="69">
        <f t="shared" si="17"/>
        <v>0</v>
      </c>
      <c r="H61" s="69">
        <f t="shared" si="18"/>
        <v>0</v>
      </c>
      <c r="I61" s="64">
        <f t="shared" si="19"/>
        <v>0</v>
      </c>
      <c r="J61" s="1"/>
      <c r="K61" s="2"/>
      <c r="L61" s="3"/>
      <c r="M61" s="7"/>
      <c r="N61" s="5"/>
      <c r="O61" s="8"/>
    </row>
    <row r="62" spans="1:15" ht="12.75">
      <c r="A62" s="91" t="s">
        <v>579</v>
      </c>
      <c r="B62" s="64">
        <v>1000</v>
      </c>
      <c r="C62" s="65">
        <v>7.701</v>
      </c>
      <c r="D62" s="66"/>
      <c r="E62" s="67">
        <f t="shared" si="16"/>
        <v>0</v>
      </c>
      <c r="F62" s="68"/>
      <c r="G62" s="69">
        <f t="shared" si="17"/>
        <v>0</v>
      </c>
      <c r="H62" s="69">
        <f t="shared" si="18"/>
        <v>0</v>
      </c>
      <c r="I62" s="64">
        <f t="shared" si="19"/>
        <v>0</v>
      </c>
      <c r="J62" s="1"/>
      <c r="K62" s="2"/>
      <c r="L62" s="3"/>
      <c r="M62" s="7">
        <f>3.1*1.18*1.25+0.15</f>
        <v>4.7225</v>
      </c>
      <c r="N62" s="5"/>
      <c r="O62" s="8"/>
    </row>
    <row r="63" spans="1:15" ht="12.75">
      <c r="A63" s="91" t="s">
        <v>580</v>
      </c>
      <c r="B63" s="64">
        <v>1000</v>
      </c>
      <c r="C63" s="65">
        <v>8.079</v>
      </c>
      <c r="D63" s="66"/>
      <c r="E63" s="67">
        <f t="shared" si="16"/>
        <v>0</v>
      </c>
      <c r="F63" s="68"/>
      <c r="G63" s="69">
        <f t="shared" si="17"/>
        <v>0</v>
      </c>
      <c r="H63" s="69">
        <f t="shared" si="18"/>
        <v>0</v>
      </c>
      <c r="I63" s="64">
        <f t="shared" si="19"/>
        <v>0</v>
      </c>
      <c r="J63" s="1"/>
      <c r="K63" s="2"/>
      <c r="L63" s="3"/>
      <c r="M63" s="7"/>
      <c r="N63" s="5"/>
      <c r="O63" s="8"/>
    </row>
    <row r="64" spans="1:15" ht="12.75">
      <c r="A64" s="91" t="s">
        <v>581</v>
      </c>
      <c r="B64" s="64">
        <v>1000</v>
      </c>
      <c r="C64" s="65">
        <v>8.834</v>
      </c>
      <c r="D64" s="66"/>
      <c r="E64" s="67">
        <f t="shared" si="16"/>
        <v>0</v>
      </c>
      <c r="F64" s="68"/>
      <c r="G64" s="69">
        <f t="shared" si="17"/>
        <v>0</v>
      </c>
      <c r="H64" s="69">
        <f t="shared" si="18"/>
        <v>0</v>
      </c>
      <c r="I64" s="64">
        <f t="shared" si="19"/>
        <v>0</v>
      </c>
      <c r="J64" s="1"/>
      <c r="K64" s="2"/>
      <c r="L64" s="3"/>
      <c r="M64" s="7"/>
      <c r="N64" s="5"/>
      <c r="O64" s="8"/>
    </row>
    <row r="65" spans="1:15" ht="12.75">
      <c r="A65" s="91" t="s">
        <v>582</v>
      </c>
      <c r="B65" s="64">
        <v>1000</v>
      </c>
      <c r="C65" s="65">
        <v>9.589</v>
      </c>
      <c r="D65" s="66"/>
      <c r="E65" s="67">
        <f t="shared" si="16"/>
        <v>0</v>
      </c>
      <c r="F65" s="68"/>
      <c r="G65" s="69">
        <f t="shared" si="17"/>
        <v>0</v>
      </c>
      <c r="H65" s="69">
        <f t="shared" si="18"/>
        <v>0</v>
      </c>
      <c r="I65" s="64">
        <f t="shared" si="19"/>
        <v>0</v>
      </c>
      <c r="J65" s="1"/>
      <c r="K65" s="2"/>
      <c r="L65" s="3"/>
      <c r="M65" s="7"/>
      <c r="N65" s="5"/>
      <c r="O65" s="8"/>
    </row>
    <row r="66" spans="1:15" ht="15">
      <c r="A66" s="84" t="s">
        <v>216</v>
      </c>
      <c r="D66" s="3"/>
      <c r="E66" s="7"/>
      <c r="F66" s="5"/>
      <c r="G66" s="8"/>
      <c r="H66" s="8"/>
      <c r="I66" s="1"/>
      <c r="J66" s="1"/>
      <c r="K66" s="2"/>
      <c r="L66" s="3"/>
      <c r="M66" s="7"/>
      <c r="N66" s="5"/>
      <c r="O66" s="8"/>
    </row>
    <row r="67" spans="1:15" ht="12.75">
      <c r="A67" s="91" t="s">
        <v>19</v>
      </c>
      <c r="B67" s="64">
        <v>1000</v>
      </c>
      <c r="C67" s="65">
        <v>7.6</v>
      </c>
      <c r="D67" s="66"/>
      <c r="E67" s="67">
        <f aca="true" t="shared" si="20" ref="E67:E83">B67/C67*D67</f>
        <v>0</v>
      </c>
      <c r="F67" s="68"/>
      <c r="G67" s="69">
        <f aca="true" t="shared" si="21" ref="G67:G83">F67/B67*C67</f>
        <v>0</v>
      </c>
      <c r="H67" s="69">
        <f aca="true" t="shared" si="22" ref="H67:H83">F67/B67*C67*1.08</f>
        <v>0</v>
      </c>
      <c r="I67" s="64">
        <f aca="true" t="shared" si="23" ref="I67:I83">B67/C67*D67/1.08</f>
        <v>0</v>
      </c>
      <c r="J67" s="1"/>
      <c r="K67" s="2"/>
      <c r="L67" s="3"/>
      <c r="M67" s="7"/>
      <c r="N67" s="5"/>
      <c r="O67" s="8"/>
    </row>
    <row r="68" spans="1:15" ht="12.75">
      <c r="A68" s="91" t="s">
        <v>20</v>
      </c>
      <c r="B68" s="64">
        <v>1000</v>
      </c>
      <c r="C68" s="65">
        <v>7.797</v>
      </c>
      <c r="D68" s="66"/>
      <c r="E68" s="67">
        <f t="shared" si="20"/>
        <v>0</v>
      </c>
      <c r="F68" s="68"/>
      <c r="G68" s="69">
        <f t="shared" si="21"/>
        <v>0</v>
      </c>
      <c r="H68" s="69">
        <f t="shared" si="22"/>
        <v>0</v>
      </c>
      <c r="I68" s="64">
        <f t="shared" si="23"/>
        <v>0</v>
      </c>
      <c r="J68" s="1"/>
      <c r="K68" s="2"/>
      <c r="L68" s="3"/>
      <c r="M68" s="7"/>
      <c r="N68" s="5"/>
      <c r="O68" s="8"/>
    </row>
    <row r="69" spans="1:15" ht="12.75">
      <c r="A69" s="91" t="s">
        <v>21</v>
      </c>
      <c r="B69" s="64">
        <v>1000</v>
      </c>
      <c r="C69" s="65">
        <v>7.994</v>
      </c>
      <c r="D69" s="66"/>
      <c r="E69" s="67">
        <f t="shared" si="20"/>
        <v>0</v>
      </c>
      <c r="F69" s="68"/>
      <c r="G69" s="69">
        <f t="shared" si="21"/>
        <v>0</v>
      </c>
      <c r="H69" s="69">
        <f t="shared" si="22"/>
        <v>0</v>
      </c>
      <c r="I69" s="64">
        <f t="shared" si="23"/>
        <v>0</v>
      </c>
      <c r="J69" s="1"/>
      <c r="K69" s="2"/>
      <c r="L69" s="3"/>
      <c r="M69" s="7"/>
      <c r="N69" s="5"/>
      <c r="O69" s="8"/>
    </row>
    <row r="70" spans="1:15" ht="12.75">
      <c r="A70" s="91" t="s">
        <v>88</v>
      </c>
      <c r="B70" s="64">
        <v>1000</v>
      </c>
      <c r="C70" s="65">
        <v>8.192</v>
      </c>
      <c r="D70" s="66"/>
      <c r="E70" s="67">
        <f t="shared" si="20"/>
        <v>0</v>
      </c>
      <c r="F70" s="68"/>
      <c r="G70" s="69">
        <f t="shared" si="21"/>
        <v>0</v>
      </c>
      <c r="H70" s="69">
        <f t="shared" si="22"/>
        <v>0</v>
      </c>
      <c r="I70" s="64">
        <f t="shared" si="23"/>
        <v>0</v>
      </c>
      <c r="J70" s="1"/>
      <c r="K70" s="2"/>
      <c r="L70" s="3"/>
      <c r="M70" s="7"/>
      <c r="N70" s="5"/>
      <c r="O70" s="8"/>
    </row>
    <row r="71" spans="1:15" ht="12.75">
      <c r="A71" s="91" t="s">
        <v>22</v>
      </c>
      <c r="B71" s="64">
        <v>1000</v>
      </c>
      <c r="C71" s="65">
        <v>8.389</v>
      </c>
      <c r="D71" s="66"/>
      <c r="E71" s="67">
        <f t="shared" si="20"/>
        <v>0</v>
      </c>
      <c r="F71" s="68"/>
      <c r="G71" s="69">
        <f t="shared" si="21"/>
        <v>0</v>
      </c>
      <c r="H71" s="69">
        <f t="shared" si="22"/>
        <v>0</v>
      </c>
      <c r="I71" s="64">
        <f t="shared" si="23"/>
        <v>0</v>
      </c>
      <c r="J71" s="1"/>
      <c r="K71" s="2"/>
      <c r="L71" s="3"/>
      <c r="M71" s="7"/>
      <c r="N71" s="5"/>
      <c r="O71" s="8"/>
    </row>
    <row r="72" spans="1:15" ht="12.75">
      <c r="A72" s="91" t="s">
        <v>89</v>
      </c>
      <c r="B72" s="64">
        <v>1000</v>
      </c>
      <c r="C72" s="65">
        <v>8.587</v>
      </c>
      <c r="D72" s="66"/>
      <c r="E72" s="67">
        <f t="shared" si="20"/>
        <v>0</v>
      </c>
      <c r="F72" s="68"/>
      <c r="G72" s="69">
        <f t="shared" si="21"/>
        <v>0</v>
      </c>
      <c r="H72" s="69">
        <f t="shared" si="22"/>
        <v>0</v>
      </c>
      <c r="I72" s="64">
        <f t="shared" si="23"/>
        <v>0</v>
      </c>
      <c r="J72" s="1"/>
      <c r="K72" s="2"/>
      <c r="L72" s="3"/>
      <c r="M72" s="7"/>
      <c r="N72" s="5"/>
      <c r="O72" s="8"/>
    </row>
    <row r="73" spans="1:15" ht="12.75">
      <c r="A73" s="91" t="s">
        <v>23</v>
      </c>
      <c r="B73" s="64">
        <v>1000</v>
      </c>
      <c r="C73" s="65">
        <v>8.833</v>
      </c>
      <c r="D73" s="66"/>
      <c r="E73" s="67">
        <f t="shared" si="20"/>
        <v>0</v>
      </c>
      <c r="F73" s="68"/>
      <c r="G73" s="69">
        <f t="shared" si="21"/>
        <v>0</v>
      </c>
      <c r="H73" s="69">
        <f t="shared" si="22"/>
        <v>0</v>
      </c>
      <c r="I73" s="64">
        <f t="shared" si="23"/>
        <v>0</v>
      </c>
      <c r="J73" s="1"/>
      <c r="K73" s="2"/>
      <c r="L73" s="3"/>
      <c r="M73" s="7"/>
      <c r="N73" s="5"/>
      <c r="O73" s="8"/>
    </row>
    <row r="74" spans="1:15" ht="12.75">
      <c r="A74" s="91" t="s">
        <v>218</v>
      </c>
      <c r="B74" s="64">
        <v>1000</v>
      </c>
      <c r="C74" s="65">
        <v>9.179</v>
      </c>
      <c r="D74" s="66"/>
      <c r="E74" s="67">
        <f t="shared" si="20"/>
        <v>0</v>
      </c>
      <c r="F74" s="68"/>
      <c r="G74" s="69">
        <f t="shared" si="21"/>
        <v>0</v>
      </c>
      <c r="H74" s="69">
        <f t="shared" si="22"/>
        <v>0</v>
      </c>
      <c r="I74" s="64">
        <f t="shared" si="23"/>
        <v>0</v>
      </c>
      <c r="J74" s="1"/>
      <c r="K74" s="2"/>
      <c r="L74" s="3"/>
      <c r="M74" s="7"/>
      <c r="N74" s="5"/>
      <c r="O74" s="8"/>
    </row>
    <row r="75" spans="1:15" ht="12.75">
      <c r="A75" s="91" t="s">
        <v>219</v>
      </c>
      <c r="B75" s="64">
        <v>1000</v>
      </c>
      <c r="C75" s="65">
        <v>9.574</v>
      </c>
      <c r="D75" s="66"/>
      <c r="E75" s="67">
        <f t="shared" si="20"/>
        <v>0</v>
      </c>
      <c r="F75" s="68"/>
      <c r="G75" s="69">
        <f t="shared" si="21"/>
        <v>0</v>
      </c>
      <c r="H75" s="69">
        <f t="shared" si="22"/>
        <v>0</v>
      </c>
      <c r="I75" s="64">
        <f t="shared" si="23"/>
        <v>0</v>
      </c>
      <c r="J75" s="1"/>
      <c r="K75" s="2"/>
      <c r="L75" s="3"/>
      <c r="M75" s="7"/>
      <c r="N75" s="5"/>
      <c r="O75" s="8"/>
    </row>
    <row r="76" spans="1:15" ht="12.75">
      <c r="A76" s="91" t="s">
        <v>583</v>
      </c>
      <c r="B76" s="64">
        <v>1000</v>
      </c>
      <c r="C76" s="65">
        <v>10.07</v>
      </c>
      <c r="D76" s="66"/>
      <c r="E76" s="67">
        <f t="shared" si="20"/>
        <v>0</v>
      </c>
      <c r="F76" s="68"/>
      <c r="G76" s="69">
        <f t="shared" si="21"/>
        <v>0</v>
      </c>
      <c r="H76" s="69">
        <f t="shared" si="22"/>
        <v>0</v>
      </c>
      <c r="I76" s="64">
        <f t="shared" si="23"/>
        <v>0</v>
      </c>
      <c r="J76" s="1"/>
      <c r="K76" s="2"/>
      <c r="L76" s="3"/>
      <c r="M76" s="7"/>
      <c r="N76" s="5"/>
      <c r="O76" s="8"/>
    </row>
    <row r="77" spans="1:15" ht="12.75">
      <c r="A77" s="91" t="s">
        <v>26</v>
      </c>
      <c r="B77" s="64">
        <v>1000</v>
      </c>
      <c r="C77" s="65">
        <v>10.36</v>
      </c>
      <c r="D77" s="66"/>
      <c r="E77" s="67">
        <f t="shared" si="20"/>
        <v>0</v>
      </c>
      <c r="F77" s="68"/>
      <c r="G77" s="69">
        <f t="shared" si="21"/>
        <v>0</v>
      </c>
      <c r="H77" s="69">
        <f t="shared" si="22"/>
        <v>0</v>
      </c>
      <c r="I77" s="64">
        <f t="shared" si="23"/>
        <v>0</v>
      </c>
      <c r="J77" s="1"/>
      <c r="K77" s="2"/>
      <c r="L77" s="3"/>
      <c r="M77" s="7"/>
      <c r="N77" s="5"/>
      <c r="O77" s="8"/>
    </row>
    <row r="78" spans="1:9" ht="12.75">
      <c r="A78" s="91" t="s">
        <v>28</v>
      </c>
      <c r="B78" s="64">
        <v>1000</v>
      </c>
      <c r="C78" s="65">
        <v>10.86</v>
      </c>
      <c r="D78" s="66"/>
      <c r="E78" s="67">
        <f t="shared" si="20"/>
        <v>0</v>
      </c>
      <c r="F78" s="68"/>
      <c r="G78" s="69">
        <f t="shared" si="21"/>
        <v>0</v>
      </c>
      <c r="H78" s="69">
        <f t="shared" si="22"/>
        <v>0</v>
      </c>
      <c r="I78" s="64">
        <f t="shared" si="23"/>
        <v>0</v>
      </c>
    </row>
    <row r="79" spans="1:9" ht="12.75">
      <c r="A79" s="91" t="s">
        <v>27</v>
      </c>
      <c r="B79" s="64">
        <v>1000</v>
      </c>
      <c r="C79" s="65">
        <v>11.35</v>
      </c>
      <c r="D79" s="66"/>
      <c r="E79" s="67">
        <f t="shared" si="20"/>
        <v>0</v>
      </c>
      <c r="F79" s="68"/>
      <c r="G79" s="69">
        <f t="shared" si="21"/>
        <v>0</v>
      </c>
      <c r="H79" s="69">
        <f t="shared" si="22"/>
        <v>0</v>
      </c>
      <c r="I79" s="64">
        <f t="shared" si="23"/>
        <v>0</v>
      </c>
    </row>
    <row r="80" spans="1:9" ht="12.75">
      <c r="A80" s="91" t="s">
        <v>110</v>
      </c>
      <c r="B80" s="64">
        <v>1000</v>
      </c>
      <c r="C80" s="65">
        <v>11.84</v>
      </c>
      <c r="D80" s="66"/>
      <c r="E80" s="67">
        <f t="shared" si="20"/>
        <v>0</v>
      </c>
      <c r="F80" s="68"/>
      <c r="G80" s="69">
        <f t="shared" si="21"/>
        <v>0</v>
      </c>
      <c r="H80" s="69">
        <f t="shared" si="22"/>
        <v>0</v>
      </c>
      <c r="I80" s="64">
        <f t="shared" si="23"/>
        <v>0</v>
      </c>
    </row>
    <row r="81" spans="1:9" ht="12.75">
      <c r="A81" s="91" t="s">
        <v>221</v>
      </c>
      <c r="B81" s="64">
        <v>1000</v>
      </c>
      <c r="C81" s="65">
        <v>12.84</v>
      </c>
      <c r="D81" s="66"/>
      <c r="E81" s="67">
        <f t="shared" si="20"/>
        <v>0</v>
      </c>
      <c r="F81" s="68"/>
      <c r="G81" s="69">
        <f t="shared" si="21"/>
        <v>0</v>
      </c>
      <c r="H81" s="69">
        <f t="shared" si="22"/>
        <v>0</v>
      </c>
      <c r="I81" s="64">
        <f t="shared" si="23"/>
        <v>0</v>
      </c>
    </row>
    <row r="82" spans="1:9" ht="12.75">
      <c r="A82" s="91" t="s">
        <v>223</v>
      </c>
      <c r="B82" s="64">
        <v>1000</v>
      </c>
      <c r="C82" s="65">
        <v>13.32</v>
      </c>
      <c r="D82" s="66"/>
      <c r="E82" s="67">
        <f t="shared" si="20"/>
        <v>0</v>
      </c>
      <c r="F82" s="68"/>
      <c r="G82" s="69">
        <f t="shared" si="21"/>
        <v>0</v>
      </c>
      <c r="H82" s="69">
        <f t="shared" si="22"/>
        <v>0</v>
      </c>
      <c r="I82" s="64">
        <f t="shared" si="23"/>
        <v>0</v>
      </c>
    </row>
    <row r="83" spans="1:9" ht="12.75">
      <c r="A83" s="91" t="s">
        <v>584</v>
      </c>
      <c r="B83" s="64">
        <v>1000</v>
      </c>
      <c r="C83" s="65">
        <v>14.31</v>
      </c>
      <c r="D83" s="66"/>
      <c r="E83" s="67">
        <f t="shared" si="20"/>
        <v>0</v>
      </c>
      <c r="F83" s="68"/>
      <c r="G83" s="69">
        <f t="shared" si="21"/>
        <v>0</v>
      </c>
      <c r="H83" s="69">
        <f t="shared" si="22"/>
        <v>0</v>
      </c>
      <c r="I83" s="64">
        <f t="shared" si="23"/>
        <v>0</v>
      </c>
    </row>
    <row r="84" spans="1:9" ht="15">
      <c r="A84" s="84" t="s">
        <v>224</v>
      </c>
      <c r="D84" s="3"/>
      <c r="E84" s="7"/>
      <c r="F84" s="5"/>
      <c r="G84" s="8"/>
      <c r="H84" s="8"/>
      <c r="I84" s="1"/>
    </row>
    <row r="85" spans="1:9" ht="12.75">
      <c r="A85" s="91" t="s">
        <v>232</v>
      </c>
      <c r="B85" s="64">
        <v>1000</v>
      </c>
      <c r="C85" s="65">
        <v>16.87</v>
      </c>
      <c r="D85" s="66"/>
      <c r="E85" s="67">
        <f aca="true" t="shared" si="24" ref="E85:E96">B85/C85*D85</f>
        <v>0</v>
      </c>
      <c r="F85" s="68"/>
      <c r="G85" s="69">
        <f aca="true" t="shared" si="25" ref="G85:G96">F85/B85*C85</f>
        <v>0</v>
      </c>
      <c r="H85" s="69">
        <f aca="true" t="shared" si="26" ref="H85:H96">F85/B85*C85*1.08</f>
        <v>0</v>
      </c>
      <c r="I85" s="64">
        <f aca="true" t="shared" si="27" ref="I85:I96">B85/C85*D85/1.08</f>
        <v>0</v>
      </c>
    </row>
    <row r="86" spans="1:9" ht="12.75">
      <c r="A86" s="91" t="s">
        <v>233</v>
      </c>
      <c r="B86" s="64">
        <v>1000</v>
      </c>
      <c r="C86" s="65">
        <v>17.45</v>
      </c>
      <c r="D86" s="66"/>
      <c r="E86" s="67">
        <f t="shared" si="24"/>
        <v>0</v>
      </c>
      <c r="F86" s="68"/>
      <c r="G86" s="69">
        <f t="shared" si="25"/>
        <v>0</v>
      </c>
      <c r="H86" s="69">
        <f t="shared" si="26"/>
        <v>0</v>
      </c>
      <c r="I86" s="64">
        <f t="shared" si="27"/>
        <v>0</v>
      </c>
    </row>
    <row r="87" spans="1:9" ht="12.75">
      <c r="A87" s="91" t="s">
        <v>234</v>
      </c>
      <c r="B87" s="64">
        <v>1000</v>
      </c>
      <c r="C87" s="65">
        <v>17.99</v>
      </c>
      <c r="D87" s="66"/>
      <c r="E87" s="67">
        <f t="shared" si="24"/>
        <v>0</v>
      </c>
      <c r="F87" s="68"/>
      <c r="G87" s="69">
        <f t="shared" si="25"/>
        <v>0</v>
      </c>
      <c r="H87" s="69">
        <f t="shared" si="26"/>
        <v>0</v>
      </c>
      <c r="I87" s="64">
        <f t="shared" si="27"/>
        <v>0</v>
      </c>
    </row>
    <row r="88" spans="1:9" ht="12.75">
      <c r="A88" s="91" t="s">
        <v>236</v>
      </c>
      <c r="B88" s="64">
        <v>1000</v>
      </c>
      <c r="C88" s="65">
        <v>18.74</v>
      </c>
      <c r="D88" s="66"/>
      <c r="E88" s="67">
        <f t="shared" si="24"/>
        <v>0</v>
      </c>
      <c r="F88" s="68"/>
      <c r="G88" s="69">
        <f t="shared" si="25"/>
        <v>0</v>
      </c>
      <c r="H88" s="69">
        <f t="shared" si="26"/>
        <v>0</v>
      </c>
      <c r="I88" s="64">
        <f t="shared" si="27"/>
        <v>0</v>
      </c>
    </row>
    <row r="89" spans="1:9" ht="12.75">
      <c r="A89" s="91" t="s">
        <v>585</v>
      </c>
      <c r="B89" s="64">
        <v>1000</v>
      </c>
      <c r="C89" s="65">
        <v>19.49</v>
      </c>
      <c r="D89" s="66"/>
      <c r="E89" s="67">
        <f t="shared" si="24"/>
        <v>0</v>
      </c>
      <c r="F89" s="68"/>
      <c r="G89" s="69">
        <f t="shared" si="25"/>
        <v>0</v>
      </c>
      <c r="H89" s="69">
        <f t="shared" si="26"/>
        <v>0</v>
      </c>
      <c r="I89" s="64">
        <f t="shared" si="27"/>
        <v>0</v>
      </c>
    </row>
    <row r="90" spans="1:9" ht="12.75">
      <c r="A90" s="91" t="s">
        <v>239</v>
      </c>
      <c r="B90" s="64">
        <v>1000</v>
      </c>
      <c r="C90" s="65">
        <v>20.24</v>
      </c>
      <c r="D90" s="66"/>
      <c r="E90" s="67">
        <f t="shared" si="24"/>
        <v>0</v>
      </c>
      <c r="F90" s="68"/>
      <c r="G90" s="69">
        <f t="shared" si="25"/>
        <v>0</v>
      </c>
      <c r="H90" s="69">
        <f t="shared" si="26"/>
        <v>0</v>
      </c>
      <c r="I90" s="64">
        <f t="shared" si="27"/>
        <v>0</v>
      </c>
    </row>
    <row r="91" spans="1:9" ht="12.75">
      <c r="A91" s="91" t="s">
        <v>240</v>
      </c>
      <c r="B91" s="64">
        <v>1000</v>
      </c>
      <c r="C91" s="65">
        <v>21.17</v>
      </c>
      <c r="D91" s="66"/>
      <c r="E91" s="67">
        <f t="shared" si="24"/>
        <v>0</v>
      </c>
      <c r="F91" s="68"/>
      <c r="G91" s="69">
        <f t="shared" si="25"/>
        <v>0</v>
      </c>
      <c r="H91" s="69">
        <f t="shared" si="26"/>
        <v>0</v>
      </c>
      <c r="I91" s="64">
        <f t="shared" si="27"/>
        <v>0</v>
      </c>
    </row>
    <row r="92" spans="1:9" ht="12.75">
      <c r="A92" s="91" t="s">
        <v>241</v>
      </c>
      <c r="B92" s="64">
        <v>1000</v>
      </c>
      <c r="C92" s="65">
        <v>22.11</v>
      </c>
      <c r="D92" s="66"/>
      <c r="E92" s="67">
        <f t="shared" si="24"/>
        <v>0</v>
      </c>
      <c r="F92" s="68"/>
      <c r="G92" s="69">
        <f t="shared" si="25"/>
        <v>0</v>
      </c>
      <c r="H92" s="69">
        <f t="shared" si="26"/>
        <v>0</v>
      </c>
      <c r="I92" s="64">
        <f t="shared" si="27"/>
        <v>0</v>
      </c>
    </row>
    <row r="93" spans="1:9" ht="12.75">
      <c r="A93" s="91" t="s">
        <v>242</v>
      </c>
      <c r="B93" s="64">
        <v>1000</v>
      </c>
      <c r="C93" s="65">
        <v>23.04</v>
      </c>
      <c r="D93" s="66"/>
      <c r="E93" s="67">
        <f t="shared" si="24"/>
        <v>0</v>
      </c>
      <c r="F93" s="68"/>
      <c r="G93" s="69">
        <f t="shared" si="25"/>
        <v>0</v>
      </c>
      <c r="H93" s="69">
        <f t="shared" si="26"/>
        <v>0</v>
      </c>
      <c r="I93" s="64">
        <f t="shared" si="27"/>
        <v>0</v>
      </c>
    </row>
    <row r="94" spans="1:9" ht="12.75">
      <c r="A94" s="91" t="s">
        <v>243</v>
      </c>
      <c r="B94" s="64">
        <v>1000</v>
      </c>
      <c r="C94" s="65">
        <v>23.98</v>
      </c>
      <c r="D94" s="66"/>
      <c r="E94" s="67">
        <f t="shared" si="24"/>
        <v>0</v>
      </c>
      <c r="F94" s="68"/>
      <c r="G94" s="69">
        <f t="shared" si="25"/>
        <v>0</v>
      </c>
      <c r="H94" s="69">
        <f t="shared" si="26"/>
        <v>0</v>
      </c>
      <c r="I94" s="64">
        <f t="shared" si="27"/>
        <v>0</v>
      </c>
    </row>
    <row r="95" spans="1:9" ht="12.75">
      <c r="A95" s="91" t="s">
        <v>245</v>
      </c>
      <c r="B95" s="64">
        <v>1000</v>
      </c>
      <c r="C95" s="65">
        <v>25.84</v>
      </c>
      <c r="D95" s="66"/>
      <c r="E95" s="67">
        <f t="shared" si="24"/>
        <v>0</v>
      </c>
      <c r="F95" s="68"/>
      <c r="G95" s="69">
        <f t="shared" si="25"/>
        <v>0</v>
      </c>
      <c r="H95" s="69">
        <f t="shared" si="26"/>
        <v>0</v>
      </c>
      <c r="I95" s="64">
        <f t="shared" si="27"/>
        <v>0</v>
      </c>
    </row>
    <row r="96" spans="1:9" ht="12.75">
      <c r="A96" s="91" t="s">
        <v>586</v>
      </c>
      <c r="B96" s="64">
        <v>1000</v>
      </c>
      <c r="C96" s="65">
        <v>27.72</v>
      </c>
      <c r="D96" s="66"/>
      <c r="E96" s="67">
        <f t="shared" si="24"/>
        <v>0</v>
      </c>
      <c r="F96" s="68"/>
      <c r="G96" s="69">
        <f t="shared" si="25"/>
        <v>0</v>
      </c>
      <c r="H96" s="69">
        <f t="shared" si="26"/>
        <v>0</v>
      </c>
      <c r="I96" s="64">
        <f t="shared" si="27"/>
        <v>0</v>
      </c>
    </row>
    <row r="97" spans="1:9" ht="15">
      <c r="A97" s="84" t="s">
        <v>246</v>
      </c>
      <c r="D97" s="3"/>
      <c r="E97" s="7"/>
      <c r="F97" s="5"/>
      <c r="G97" s="8"/>
      <c r="H97" s="8"/>
      <c r="I97" s="1"/>
    </row>
    <row r="98" spans="1:9" ht="12.75">
      <c r="A98" s="91" t="s">
        <v>253</v>
      </c>
      <c r="B98" s="64">
        <v>1000</v>
      </c>
      <c r="C98" s="65">
        <v>33.55</v>
      </c>
      <c r="D98" s="66"/>
      <c r="E98" s="67">
        <f aca="true" t="shared" si="28" ref="E98:E109">B98/C98*D98</f>
        <v>0</v>
      </c>
      <c r="F98" s="68"/>
      <c r="G98" s="69">
        <f aca="true" t="shared" si="29" ref="G98:G109">F98/B98*C98</f>
        <v>0</v>
      </c>
      <c r="H98" s="69">
        <f aca="true" t="shared" si="30" ref="H98:H109">F98/B98*C98*1.08</f>
        <v>0</v>
      </c>
      <c r="I98" s="64">
        <f aca="true" t="shared" si="31" ref="I98:I109">B98/C98*D98/1.08</f>
        <v>0</v>
      </c>
    </row>
    <row r="99" spans="1:9" ht="12.75">
      <c r="A99" s="91" t="s">
        <v>254</v>
      </c>
      <c r="B99" s="64">
        <v>1000</v>
      </c>
      <c r="C99" s="65">
        <v>34.45</v>
      </c>
      <c r="D99" s="66"/>
      <c r="E99" s="67">
        <f t="shared" si="28"/>
        <v>0</v>
      </c>
      <c r="F99" s="68"/>
      <c r="G99" s="69">
        <f t="shared" si="29"/>
        <v>0</v>
      </c>
      <c r="H99" s="69">
        <f t="shared" si="30"/>
        <v>0</v>
      </c>
      <c r="I99" s="64">
        <f t="shared" si="31"/>
        <v>0</v>
      </c>
    </row>
    <row r="100" spans="1:9" ht="12.75">
      <c r="A100" s="91" t="s">
        <v>255</v>
      </c>
      <c r="B100" s="64">
        <v>1000</v>
      </c>
      <c r="C100" s="65">
        <v>35.36</v>
      </c>
      <c r="D100" s="66"/>
      <c r="E100" s="67">
        <f t="shared" si="28"/>
        <v>0</v>
      </c>
      <c r="F100" s="68"/>
      <c r="G100" s="69">
        <f t="shared" si="29"/>
        <v>0</v>
      </c>
      <c r="H100" s="69">
        <f t="shared" si="30"/>
        <v>0</v>
      </c>
      <c r="I100" s="64">
        <f t="shared" si="31"/>
        <v>0</v>
      </c>
    </row>
    <row r="101" spans="1:9" ht="12.75">
      <c r="A101" s="91" t="s">
        <v>257</v>
      </c>
      <c r="B101" s="64">
        <v>1000</v>
      </c>
      <c r="C101" s="65">
        <v>36.57</v>
      </c>
      <c r="D101" s="66"/>
      <c r="E101" s="67">
        <f t="shared" si="28"/>
        <v>0</v>
      </c>
      <c r="F101" s="68"/>
      <c r="G101" s="69">
        <f t="shared" si="29"/>
        <v>0</v>
      </c>
      <c r="H101" s="69">
        <f t="shared" si="30"/>
        <v>0</v>
      </c>
      <c r="I101" s="64">
        <f t="shared" si="31"/>
        <v>0</v>
      </c>
    </row>
    <row r="102" spans="1:9" ht="12.75">
      <c r="A102" s="91" t="s">
        <v>587</v>
      </c>
      <c r="B102" s="64">
        <v>1000</v>
      </c>
      <c r="C102" s="65">
        <v>37.78</v>
      </c>
      <c r="D102" s="66"/>
      <c r="E102" s="67">
        <f t="shared" si="28"/>
        <v>0</v>
      </c>
      <c r="F102" s="68"/>
      <c r="G102" s="69">
        <f t="shared" si="29"/>
        <v>0</v>
      </c>
      <c r="H102" s="69">
        <f t="shared" si="30"/>
        <v>0</v>
      </c>
      <c r="I102" s="64">
        <f t="shared" si="31"/>
        <v>0</v>
      </c>
    </row>
    <row r="103" spans="1:9" ht="12.75">
      <c r="A103" s="91" t="s">
        <v>260</v>
      </c>
      <c r="B103" s="64">
        <v>1000</v>
      </c>
      <c r="C103" s="65">
        <v>38.98</v>
      </c>
      <c r="D103" s="66"/>
      <c r="E103" s="67">
        <f t="shared" si="28"/>
        <v>0</v>
      </c>
      <c r="F103" s="68"/>
      <c r="G103" s="69">
        <f t="shared" si="29"/>
        <v>0</v>
      </c>
      <c r="H103" s="69">
        <f t="shared" si="30"/>
        <v>0</v>
      </c>
      <c r="I103" s="64">
        <f t="shared" si="31"/>
        <v>0</v>
      </c>
    </row>
    <row r="104" spans="1:9" ht="12.75">
      <c r="A104" s="91" t="s">
        <v>261</v>
      </c>
      <c r="B104" s="64">
        <v>1000</v>
      </c>
      <c r="C104" s="65">
        <v>40.49</v>
      </c>
      <c r="D104" s="66"/>
      <c r="E104" s="67">
        <f t="shared" si="28"/>
        <v>0</v>
      </c>
      <c r="F104" s="68"/>
      <c r="G104" s="69">
        <f t="shared" si="29"/>
        <v>0</v>
      </c>
      <c r="H104" s="69">
        <f t="shared" si="30"/>
        <v>0</v>
      </c>
      <c r="I104" s="64">
        <f t="shared" si="31"/>
        <v>0</v>
      </c>
    </row>
    <row r="105" spans="1:9" ht="12.75">
      <c r="A105" s="91" t="s">
        <v>262</v>
      </c>
      <c r="B105" s="64">
        <v>1000</v>
      </c>
      <c r="C105" s="65">
        <v>42</v>
      </c>
      <c r="D105" s="66"/>
      <c r="E105" s="67">
        <f t="shared" si="28"/>
        <v>0</v>
      </c>
      <c r="F105" s="68"/>
      <c r="G105" s="69">
        <f t="shared" si="29"/>
        <v>0</v>
      </c>
      <c r="H105" s="69">
        <f t="shared" si="30"/>
        <v>0</v>
      </c>
      <c r="I105" s="64">
        <f t="shared" si="31"/>
        <v>0</v>
      </c>
    </row>
    <row r="106" spans="1:9" ht="12.75">
      <c r="A106" s="91" t="s">
        <v>263</v>
      </c>
      <c r="B106" s="64">
        <v>1000</v>
      </c>
      <c r="C106" s="65">
        <v>43.51</v>
      </c>
      <c r="D106" s="66"/>
      <c r="E106" s="67">
        <f t="shared" si="28"/>
        <v>0</v>
      </c>
      <c r="F106" s="68"/>
      <c r="G106" s="69">
        <f t="shared" si="29"/>
        <v>0</v>
      </c>
      <c r="H106" s="69">
        <f t="shared" si="30"/>
        <v>0</v>
      </c>
      <c r="I106" s="64">
        <f t="shared" si="31"/>
        <v>0</v>
      </c>
    </row>
    <row r="107" spans="1:9" ht="12.75">
      <c r="A107" s="91" t="s">
        <v>264</v>
      </c>
      <c r="B107" s="64">
        <v>1000</v>
      </c>
      <c r="C107" s="65">
        <v>45.02</v>
      </c>
      <c r="D107" s="66"/>
      <c r="E107" s="67">
        <f t="shared" si="28"/>
        <v>0</v>
      </c>
      <c r="F107" s="68"/>
      <c r="G107" s="69">
        <f t="shared" si="29"/>
        <v>0</v>
      </c>
      <c r="H107" s="69">
        <f t="shared" si="30"/>
        <v>0</v>
      </c>
      <c r="I107" s="64">
        <f t="shared" si="31"/>
        <v>0</v>
      </c>
    </row>
    <row r="108" spans="1:9" ht="12.75">
      <c r="A108" s="91" t="s">
        <v>266</v>
      </c>
      <c r="B108" s="64">
        <v>1000</v>
      </c>
      <c r="C108" s="65">
        <v>48.04</v>
      </c>
      <c r="D108" s="66"/>
      <c r="E108" s="67">
        <f t="shared" si="28"/>
        <v>0</v>
      </c>
      <c r="F108" s="68"/>
      <c r="G108" s="69">
        <f t="shared" si="29"/>
        <v>0</v>
      </c>
      <c r="H108" s="69">
        <f t="shared" si="30"/>
        <v>0</v>
      </c>
      <c r="I108" s="64">
        <f t="shared" si="31"/>
        <v>0</v>
      </c>
    </row>
    <row r="109" spans="1:9" ht="12.75">
      <c r="A109" s="91" t="s">
        <v>268</v>
      </c>
      <c r="B109" s="64">
        <v>1000</v>
      </c>
      <c r="C109" s="65">
        <v>51.06</v>
      </c>
      <c r="D109" s="66"/>
      <c r="E109" s="67">
        <f t="shared" si="28"/>
        <v>0</v>
      </c>
      <c r="F109" s="68"/>
      <c r="G109" s="69">
        <f t="shared" si="29"/>
        <v>0</v>
      </c>
      <c r="H109" s="69">
        <f t="shared" si="30"/>
        <v>0</v>
      </c>
      <c r="I109" s="64">
        <f t="shared" si="31"/>
        <v>0</v>
      </c>
    </row>
    <row r="110" spans="1:9" ht="15">
      <c r="A110" s="84" t="s">
        <v>273</v>
      </c>
      <c r="D110" s="3"/>
      <c r="E110" s="7"/>
      <c r="F110" s="5"/>
      <c r="G110" s="8"/>
      <c r="H110" s="8"/>
      <c r="I110" s="1"/>
    </row>
    <row r="111" spans="1:9" ht="12.75">
      <c r="A111" s="91" t="s">
        <v>280</v>
      </c>
      <c r="B111" s="64">
        <v>1000</v>
      </c>
      <c r="C111" s="65">
        <v>50.64</v>
      </c>
      <c r="D111" s="66"/>
      <c r="E111" s="67">
        <f aca="true" t="shared" si="32" ref="E111:E120">B111/C111*D111</f>
        <v>0</v>
      </c>
      <c r="F111" s="68"/>
      <c r="G111" s="69">
        <f aca="true" t="shared" si="33" ref="G111:G120">F111/B111*C111</f>
        <v>0</v>
      </c>
      <c r="H111" s="69">
        <f aca="true" t="shared" si="34" ref="H111:H120">F111/B111*C111*1.08</f>
        <v>0</v>
      </c>
      <c r="I111" s="64">
        <f aca="true" t="shared" si="35" ref="I111:I120">B111/C111*D111/1.08</f>
        <v>0</v>
      </c>
    </row>
    <row r="112" spans="1:9" ht="12.75">
      <c r="A112" s="91" t="s">
        <v>282</v>
      </c>
      <c r="B112" s="64">
        <v>1000</v>
      </c>
      <c r="C112" s="65">
        <v>52.64</v>
      </c>
      <c r="D112" s="66"/>
      <c r="E112" s="67">
        <f t="shared" si="32"/>
        <v>0</v>
      </c>
      <c r="F112" s="68"/>
      <c r="G112" s="69">
        <f t="shared" si="33"/>
        <v>0</v>
      </c>
      <c r="H112" s="69">
        <f t="shared" si="34"/>
        <v>0</v>
      </c>
      <c r="I112" s="64">
        <f t="shared" si="35"/>
        <v>0</v>
      </c>
    </row>
    <row r="113" spans="1:9" ht="12.75">
      <c r="A113" s="91" t="s">
        <v>588</v>
      </c>
      <c r="B113" s="64">
        <v>1000</v>
      </c>
      <c r="C113" s="65">
        <v>54.64</v>
      </c>
      <c r="D113" s="66"/>
      <c r="E113" s="67">
        <f t="shared" si="32"/>
        <v>0</v>
      </c>
      <c r="F113" s="68"/>
      <c r="G113" s="69">
        <f t="shared" si="33"/>
        <v>0</v>
      </c>
      <c r="H113" s="69">
        <f t="shared" si="34"/>
        <v>0</v>
      </c>
      <c r="I113" s="64">
        <f t="shared" si="35"/>
        <v>0</v>
      </c>
    </row>
    <row r="114" spans="1:9" ht="12.75">
      <c r="A114" s="91" t="s">
        <v>285</v>
      </c>
      <c r="B114" s="64">
        <v>1000</v>
      </c>
      <c r="C114" s="65">
        <v>56.64</v>
      </c>
      <c r="D114" s="66"/>
      <c r="E114" s="67">
        <f t="shared" si="32"/>
        <v>0</v>
      </c>
      <c r="F114" s="68"/>
      <c r="G114" s="69">
        <f t="shared" si="33"/>
        <v>0</v>
      </c>
      <c r="H114" s="69">
        <f t="shared" si="34"/>
        <v>0</v>
      </c>
      <c r="I114" s="64">
        <f t="shared" si="35"/>
        <v>0</v>
      </c>
    </row>
    <row r="115" spans="1:9" ht="12.75">
      <c r="A115" s="91" t="s">
        <v>286</v>
      </c>
      <c r="B115" s="64">
        <v>1000</v>
      </c>
      <c r="C115" s="65">
        <v>59.13</v>
      </c>
      <c r="D115" s="66"/>
      <c r="E115" s="67">
        <f t="shared" si="32"/>
        <v>0</v>
      </c>
      <c r="F115" s="68"/>
      <c r="G115" s="69">
        <f t="shared" si="33"/>
        <v>0</v>
      </c>
      <c r="H115" s="69">
        <f t="shared" si="34"/>
        <v>0</v>
      </c>
      <c r="I115" s="64">
        <f t="shared" si="35"/>
        <v>0</v>
      </c>
    </row>
    <row r="116" spans="1:9" ht="12.75">
      <c r="A116" s="91" t="s">
        <v>287</v>
      </c>
      <c r="B116" s="64">
        <v>1000</v>
      </c>
      <c r="C116" s="65">
        <v>61.63</v>
      </c>
      <c r="D116" s="66"/>
      <c r="E116" s="67">
        <f t="shared" si="32"/>
        <v>0</v>
      </c>
      <c r="F116" s="68"/>
      <c r="G116" s="69">
        <f t="shared" si="33"/>
        <v>0</v>
      </c>
      <c r="H116" s="69">
        <f t="shared" si="34"/>
        <v>0</v>
      </c>
      <c r="I116" s="64">
        <f t="shared" si="35"/>
        <v>0</v>
      </c>
    </row>
    <row r="117" spans="1:9" ht="12.75">
      <c r="A117" s="91" t="s">
        <v>288</v>
      </c>
      <c r="B117" s="64">
        <v>1000</v>
      </c>
      <c r="C117" s="65">
        <v>64.13</v>
      </c>
      <c r="D117" s="66"/>
      <c r="E117" s="67">
        <f t="shared" si="32"/>
        <v>0</v>
      </c>
      <c r="F117" s="68"/>
      <c r="G117" s="69">
        <f t="shared" si="33"/>
        <v>0</v>
      </c>
      <c r="H117" s="69">
        <f t="shared" si="34"/>
        <v>0</v>
      </c>
      <c r="I117" s="64">
        <f t="shared" si="35"/>
        <v>0</v>
      </c>
    </row>
    <row r="118" spans="1:9" ht="12.75">
      <c r="A118" s="91" t="s">
        <v>289</v>
      </c>
      <c r="B118" s="64">
        <v>1000</v>
      </c>
      <c r="C118" s="65">
        <v>66.63</v>
      </c>
      <c r="D118" s="66"/>
      <c r="E118" s="67">
        <f t="shared" si="32"/>
        <v>0</v>
      </c>
      <c r="F118" s="68"/>
      <c r="G118" s="69">
        <f t="shared" si="33"/>
        <v>0</v>
      </c>
      <c r="H118" s="69">
        <f t="shared" si="34"/>
        <v>0</v>
      </c>
      <c r="I118" s="64">
        <f t="shared" si="35"/>
        <v>0</v>
      </c>
    </row>
    <row r="119" spans="1:9" ht="12.75">
      <c r="A119" s="91" t="s">
        <v>291</v>
      </c>
      <c r="B119" s="64">
        <v>1000</v>
      </c>
      <c r="C119" s="65">
        <v>71.63</v>
      </c>
      <c r="D119" s="66"/>
      <c r="E119" s="67">
        <f t="shared" si="32"/>
        <v>0</v>
      </c>
      <c r="F119" s="68"/>
      <c r="G119" s="69">
        <f t="shared" si="33"/>
        <v>0</v>
      </c>
      <c r="H119" s="69">
        <f t="shared" si="34"/>
        <v>0</v>
      </c>
      <c r="I119" s="64">
        <f t="shared" si="35"/>
        <v>0</v>
      </c>
    </row>
    <row r="120" spans="1:9" ht="12.75">
      <c r="A120" s="91" t="s">
        <v>293</v>
      </c>
      <c r="B120" s="64">
        <v>1000</v>
      </c>
      <c r="C120" s="65">
        <v>76.63</v>
      </c>
      <c r="D120" s="66"/>
      <c r="E120" s="67">
        <f t="shared" si="32"/>
        <v>0</v>
      </c>
      <c r="F120" s="68"/>
      <c r="G120" s="69">
        <f t="shared" si="33"/>
        <v>0</v>
      </c>
      <c r="H120" s="69">
        <f t="shared" si="34"/>
        <v>0</v>
      </c>
      <c r="I120" s="64">
        <f t="shared" si="35"/>
        <v>0</v>
      </c>
    </row>
    <row r="121" spans="4:7" ht="12.75">
      <c r="D121" s="3"/>
      <c r="E121" s="7"/>
      <c r="F121" s="5"/>
      <c r="G121" s="8"/>
    </row>
    <row r="122" spans="4:7" ht="12.75">
      <c r="D122" s="3"/>
      <c r="E122" s="7"/>
      <c r="F122" s="5"/>
      <c r="G122" s="8"/>
    </row>
    <row r="123" spans="4:7" ht="12.75">
      <c r="D123" s="3"/>
      <c r="E123" s="7"/>
      <c r="F123" s="5"/>
      <c r="G123" s="8"/>
    </row>
    <row r="124" spans="4:7" ht="12.75">
      <c r="D124" s="3"/>
      <c r="E124" s="7"/>
      <c r="F124" s="5"/>
      <c r="G124" s="8"/>
    </row>
    <row r="125" spans="4:7" ht="12.75">
      <c r="D125" s="3"/>
      <c r="E125" s="7"/>
      <c r="F125" s="5"/>
      <c r="G125" s="8"/>
    </row>
    <row r="126" spans="4:7" ht="12.75">
      <c r="D126" s="3"/>
      <c r="E126" s="7"/>
      <c r="F126" s="5"/>
      <c r="G126" s="8"/>
    </row>
    <row r="127" spans="4:7" ht="12.75">
      <c r="D127" s="3"/>
      <c r="E127" s="7"/>
      <c r="F127" s="5"/>
      <c r="G127" s="8"/>
    </row>
    <row r="128" spans="4:7" ht="12.75">
      <c r="D128" s="3"/>
      <c r="E128" s="7"/>
      <c r="F128" s="5"/>
      <c r="G128" s="8"/>
    </row>
    <row r="129" spans="4:7" ht="12.75">
      <c r="D129" s="3"/>
      <c r="E129" s="7"/>
      <c r="F129" s="5"/>
      <c r="G129" s="8"/>
    </row>
    <row r="130" spans="4:7" ht="12.75">
      <c r="D130" s="3"/>
      <c r="E130" s="7"/>
      <c r="F130" s="5"/>
      <c r="G130" s="8"/>
    </row>
  </sheetData>
  <conditionalFormatting sqref="N53:N77 L53:L77 L32:L38 N43:N46 L43:L46 N32:N38 I1 L29:L30 G1 L1:L21 N1:N21 N29:N30 F2:F65536 D1:D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6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F196" sqref="F196"/>
    </sheetView>
  </sheetViews>
  <sheetFormatPr defaultColWidth="9.00390625" defaultRowHeight="12.75"/>
  <cols>
    <col min="1" max="1" width="10.375" style="88" customWidth="1"/>
    <col min="2" max="2" width="11.125" style="1" customWidth="1"/>
    <col min="3" max="3" width="10.25390625" style="2" bestFit="1" customWidth="1"/>
    <col min="4" max="4" width="11.75390625" style="4" customWidth="1"/>
    <col min="5" max="5" width="15.75390625" style="6" customWidth="1"/>
    <col min="6" max="6" width="11.125" style="4" customWidth="1"/>
    <col min="7" max="7" width="10.75390625" style="6" customWidth="1"/>
    <col min="8" max="8" width="11.75390625" style="0" customWidth="1"/>
    <col min="9" max="9" width="15.75390625" style="0" customWidth="1"/>
    <col min="10" max="10" width="10.00390625" style="0" bestFit="1" customWidth="1"/>
    <col min="12" max="12" width="12.875" style="0" bestFit="1" customWidth="1"/>
    <col min="13" max="14" width="10.00390625" style="0" bestFit="1" customWidth="1"/>
  </cols>
  <sheetData>
    <row r="1" spans="1:15" ht="15">
      <c r="A1" s="89" t="s">
        <v>40</v>
      </c>
      <c r="B1" s="38"/>
      <c r="C1" s="42"/>
      <c r="D1" s="28" t="s">
        <v>38</v>
      </c>
      <c r="E1" s="29" t="s">
        <v>39</v>
      </c>
      <c r="F1" s="29" t="s">
        <v>39</v>
      </c>
      <c r="G1" s="28" t="s">
        <v>38</v>
      </c>
      <c r="H1" s="46" t="s">
        <v>523</v>
      </c>
      <c r="I1" s="47" t="s">
        <v>524</v>
      </c>
      <c r="J1" s="8"/>
      <c r="K1" s="13"/>
      <c r="L1" s="17"/>
      <c r="M1" s="18"/>
      <c r="N1" s="17"/>
      <c r="O1" s="18"/>
    </row>
    <row r="2" spans="1:7" ht="15">
      <c r="A2" s="84" t="s">
        <v>696</v>
      </c>
      <c r="B2"/>
      <c r="C2"/>
      <c r="D2"/>
      <c r="E2"/>
      <c r="F2"/>
      <c r="G2"/>
    </row>
    <row r="3" spans="1:15" ht="12.75">
      <c r="A3" s="91" t="s">
        <v>697</v>
      </c>
      <c r="B3" s="64">
        <v>1000</v>
      </c>
      <c r="C3" s="65">
        <v>0.018</v>
      </c>
      <c r="D3" s="66"/>
      <c r="E3" s="67">
        <f aca="true" t="shared" si="0" ref="E3:E8">B3/C3*D3</f>
        <v>0</v>
      </c>
      <c r="F3" s="68"/>
      <c r="G3" s="69">
        <f aca="true" t="shared" si="1" ref="G3:G8">F3/B3*C3</f>
        <v>0</v>
      </c>
      <c r="H3" s="69">
        <f aca="true" t="shared" si="2" ref="H3:H8">F3/B3*C3*1.08</f>
        <v>0</v>
      </c>
      <c r="I3" s="64">
        <f aca="true" t="shared" si="3" ref="I3:I8">B3/C3*D3/1.08</f>
        <v>0</v>
      </c>
      <c r="J3" s="1"/>
      <c r="K3" s="2"/>
      <c r="L3" s="3"/>
      <c r="M3" s="7"/>
      <c r="N3" s="5"/>
      <c r="O3" s="10"/>
    </row>
    <row r="4" spans="1:15" ht="12.75">
      <c r="A4" s="91" t="s">
        <v>698</v>
      </c>
      <c r="B4" s="64">
        <v>1000</v>
      </c>
      <c r="C4" s="65">
        <v>0.02</v>
      </c>
      <c r="D4" s="66"/>
      <c r="E4" s="67">
        <f t="shared" si="0"/>
        <v>0</v>
      </c>
      <c r="F4" s="68"/>
      <c r="G4" s="69">
        <f t="shared" si="1"/>
        <v>0</v>
      </c>
      <c r="H4" s="69">
        <f t="shared" si="2"/>
        <v>0</v>
      </c>
      <c r="I4" s="64">
        <f t="shared" si="3"/>
        <v>0</v>
      </c>
      <c r="J4" s="1"/>
      <c r="K4" s="2"/>
      <c r="L4" s="3"/>
      <c r="M4" s="7"/>
      <c r="N4" s="5"/>
      <c r="O4" s="10"/>
    </row>
    <row r="5" spans="1:15" ht="12.75">
      <c r="A5" s="91" t="s">
        <v>699</v>
      </c>
      <c r="B5" s="64">
        <v>1000</v>
      </c>
      <c r="C5" s="65">
        <v>0.022</v>
      </c>
      <c r="D5" s="66"/>
      <c r="E5" s="67">
        <f t="shared" si="0"/>
        <v>0</v>
      </c>
      <c r="F5" s="68"/>
      <c r="G5" s="69">
        <f t="shared" si="1"/>
        <v>0</v>
      </c>
      <c r="H5" s="69">
        <f t="shared" si="2"/>
        <v>0</v>
      </c>
      <c r="I5" s="64">
        <f t="shared" si="3"/>
        <v>0</v>
      </c>
      <c r="J5" s="1"/>
      <c r="K5" s="2"/>
      <c r="L5" s="3"/>
      <c r="M5" s="7"/>
      <c r="N5" s="5"/>
      <c r="O5" s="10"/>
    </row>
    <row r="6" spans="1:15" ht="12.75">
      <c r="A6" s="91" t="s">
        <v>700</v>
      </c>
      <c r="B6" s="64">
        <v>1000</v>
      </c>
      <c r="C6" s="65">
        <v>0.025</v>
      </c>
      <c r="D6" s="66"/>
      <c r="E6" s="67">
        <f t="shared" si="0"/>
        <v>0</v>
      </c>
      <c r="F6" s="68"/>
      <c r="G6" s="69">
        <f t="shared" si="1"/>
        <v>0</v>
      </c>
      <c r="H6" s="69">
        <f t="shared" si="2"/>
        <v>0</v>
      </c>
      <c r="I6" s="64">
        <f t="shared" si="3"/>
        <v>0</v>
      </c>
      <c r="J6" s="1"/>
      <c r="K6" s="2"/>
      <c r="L6" s="3"/>
      <c r="M6" s="7"/>
      <c r="N6" s="5"/>
      <c r="O6" s="10"/>
    </row>
    <row r="7" spans="1:15" ht="12.75">
      <c r="A7" s="91" t="s">
        <v>701</v>
      </c>
      <c r="B7" s="64">
        <v>1000</v>
      </c>
      <c r="C7" s="65">
        <v>0.027</v>
      </c>
      <c r="D7" s="66"/>
      <c r="E7" s="67">
        <f t="shared" si="0"/>
        <v>0</v>
      </c>
      <c r="F7" s="68"/>
      <c r="G7" s="69">
        <f t="shared" si="1"/>
        <v>0</v>
      </c>
      <c r="H7" s="69">
        <f t="shared" si="2"/>
        <v>0</v>
      </c>
      <c r="I7" s="64">
        <f t="shared" si="3"/>
        <v>0</v>
      </c>
      <c r="J7" s="1"/>
      <c r="K7" s="2"/>
      <c r="L7" s="3"/>
      <c r="M7" s="7"/>
      <c r="N7" s="5"/>
      <c r="O7" s="10"/>
    </row>
    <row r="8" spans="1:15" ht="12.75">
      <c r="A8" s="91" t="s">
        <v>702</v>
      </c>
      <c r="B8" s="64">
        <v>1000</v>
      </c>
      <c r="C8" s="65">
        <v>0.031</v>
      </c>
      <c r="D8" s="66"/>
      <c r="E8" s="67">
        <f t="shared" si="0"/>
        <v>0</v>
      </c>
      <c r="F8" s="68"/>
      <c r="G8" s="69">
        <f t="shared" si="1"/>
        <v>0</v>
      </c>
      <c r="H8" s="69">
        <f t="shared" si="2"/>
        <v>0</v>
      </c>
      <c r="I8" s="64">
        <f t="shared" si="3"/>
        <v>0</v>
      </c>
      <c r="J8" s="1"/>
      <c r="K8" s="2"/>
      <c r="L8" s="3"/>
      <c r="M8" s="7"/>
      <c r="N8" s="5"/>
      <c r="O8" s="10"/>
    </row>
    <row r="9" spans="1:7" ht="15">
      <c r="A9" s="84" t="s">
        <v>687</v>
      </c>
      <c r="B9"/>
      <c r="C9"/>
      <c r="D9"/>
      <c r="E9"/>
      <c r="F9"/>
      <c r="G9"/>
    </row>
    <row r="10" spans="1:15" ht="12.75">
      <c r="A10" s="91" t="s">
        <v>688</v>
      </c>
      <c r="B10" s="64">
        <v>1000</v>
      </c>
      <c r="C10" s="65">
        <v>0.028</v>
      </c>
      <c r="D10" s="66"/>
      <c r="E10" s="67">
        <f aca="true" t="shared" si="4" ref="E10:E17">B10/C10*D10</f>
        <v>0</v>
      </c>
      <c r="F10" s="68"/>
      <c r="G10" s="69">
        <f aca="true" t="shared" si="5" ref="G10:G17">F10/B10*C10</f>
        <v>0</v>
      </c>
      <c r="H10" s="69">
        <f aca="true" t="shared" si="6" ref="H10:H17">F10/B10*C10*1.08</f>
        <v>0</v>
      </c>
      <c r="I10" s="64">
        <f aca="true" t="shared" si="7" ref="I10:I17">B10/C10*D10/1.08</f>
        <v>0</v>
      </c>
      <c r="J10" s="1"/>
      <c r="K10" s="2"/>
      <c r="L10" s="3"/>
      <c r="M10" s="7"/>
      <c r="N10" s="5"/>
      <c r="O10" s="10"/>
    </row>
    <row r="11" spans="1:15" ht="12.75">
      <c r="A11" s="91" t="s">
        <v>690</v>
      </c>
      <c r="B11" s="64">
        <v>1000</v>
      </c>
      <c r="C11" s="65">
        <v>0.031</v>
      </c>
      <c r="D11" s="66"/>
      <c r="E11" s="67">
        <f t="shared" si="4"/>
        <v>0</v>
      </c>
      <c r="F11" s="68"/>
      <c r="G11" s="69">
        <f t="shared" si="5"/>
        <v>0</v>
      </c>
      <c r="H11" s="69">
        <f t="shared" si="6"/>
        <v>0</v>
      </c>
      <c r="I11" s="64">
        <f t="shared" si="7"/>
        <v>0</v>
      </c>
      <c r="J11" s="1"/>
      <c r="K11" s="2"/>
      <c r="L11" s="3"/>
      <c r="M11" s="7"/>
      <c r="N11" s="5"/>
      <c r="O11" s="10"/>
    </row>
    <row r="12" spans="1:15" ht="12.75">
      <c r="A12" s="91" t="s">
        <v>689</v>
      </c>
      <c r="B12" s="64">
        <v>1000</v>
      </c>
      <c r="C12" s="65">
        <v>0.034</v>
      </c>
      <c r="D12" s="66"/>
      <c r="E12" s="67">
        <f t="shared" si="4"/>
        <v>0</v>
      </c>
      <c r="F12" s="68"/>
      <c r="G12" s="69">
        <f t="shared" si="5"/>
        <v>0</v>
      </c>
      <c r="H12" s="69">
        <f t="shared" si="6"/>
        <v>0</v>
      </c>
      <c r="I12" s="64">
        <f t="shared" si="7"/>
        <v>0</v>
      </c>
      <c r="J12" s="1"/>
      <c r="K12" s="2"/>
      <c r="L12" s="3"/>
      <c r="M12" s="7"/>
      <c r="N12" s="5"/>
      <c r="O12" s="10"/>
    </row>
    <row r="13" spans="1:15" ht="12.75">
      <c r="A13" s="91" t="s">
        <v>691</v>
      </c>
      <c r="B13" s="64">
        <v>1000</v>
      </c>
      <c r="C13" s="65">
        <v>0.038</v>
      </c>
      <c r="D13" s="66"/>
      <c r="E13" s="67">
        <f t="shared" si="4"/>
        <v>0</v>
      </c>
      <c r="F13" s="68"/>
      <c r="G13" s="69">
        <f t="shared" si="5"/>
        <v>0</v>
      </c>
      <c r="H13" s="69">
        <f t="shared" si="6"/>
        <v>0</v>
      </c>
      <c r="I13" s="64">
        <f t="shared" si="7"/>
        <v>0</v>
      </c>
      <c r="J13" s="1"/>
      <c r="K13" s="2"/>
      <c r="L13" s="3"/>
      <c r="M13" s="7"/>
      <c r="N13" s="5"/>
      <c r="O13" s="10"/>
    </row>
    <row r="14" spans="1:15" ht="12.75">
      <c r="A14" s="91" t="s">
        <v>692</v>
      </c>
      <c r="B14" s="64">
        <v>1000</v>
      </c>
      <c r="C14" s="65">
        <v>0.041</v>
      </c>
      <c r="D14" s="66"/>
      <c r="E14" s="67">
        <f t="shared" si="4"/>
        <v>0</v>
      </c>
      <c r="F14" s="68"/>
      <c r="G14" s="69">
        <f t="shared" si="5"/>
        <v>0</v>
      </c>
      <c r="H14" s="69">
        <f t="shared" si="6"/>
        <v>0</v>
      </c>
      <c r="I14" s="64">
        <f t="shared" si="7"/>
        <v>0</v>
      </c>
      <c r="J14" s="1"/>
      <c r="K14" s="2"/>
      <c r="L14" s="3"/>
      <c r="M14" s="7"/>
      <c r="N14" s="5"/>
      <c r="O14" s="10"/>
    </row>
    <row r="15" spans="1:15" ht="12.75">
      <c r="A15" s="91" t="s">
        <v>693</v>
      </c>
      <c r="B15" s="64">
        <v>1000</v>
      </c>
      <c r="C15" s="65">
        <v>0.048</v>
      </c>
      <c r="D15" s="66"/>
      <c r="E15" s="67">
        <f t="shared" si="4"/>
        <v>0</v>
      </c>
      <c r="F15" s="68"/>
      <c r="G15" s="69">
        <f t="shared" si="5"/>
        <v>0</v>
      </c>
      <c r="H15" s="69">
        <f t="shared" si="6"/>
        <v>0</v>
      </c>
      <c r="I15" s="64">
        <f t="shared" si="7"/>
        <v>0</v>
      </c>
      <c r="J15" s="1"/>
      <c r="K15" s="2"/>
      <c r="L15" s="3"/>
      <c r="M15" s="7"/>
      <c r="N15" s="5"/>
      <c r="O15" s="10"/>
    </row>
    <row r="16" spans="1:15" ht="12.75">
      <c r="A16" s="91" t="s">
        <v>694</v>
      </c>
      <c r="B16" s="64">
        <v>1000</v>
      </c>
      <c r="C16" s="65">
        <v>0.054</v>
      </c>
      <c r="D16" s="66"/>
      <c r="E16" s="67">
        <f t="shared" si="4"/>
        <v>0</v>
      </c>
      <c r="F16" s="68"/>
      <c r="G16" s="69">
        <f t="shared" si="5"/>
        <v>0</v>
      </c>
      <c r="H16" s="69">
        <f t="shared" si="6"/>
        <v>0</v>
      </c>
      <c r="I16" s="64">
        <f t="shared" si="7"/>
        <v>0</v>
      </c>
      <c r="J16" s="1"/>
      <c r="K16" s="2"/>
      <c r="L16" s="3"/>
      <c r="M16" s="7"/>
      <c r="N16" s="5"/>
      <c r="O16" s="8"/>
    </row>
    <row r="17" spans="1:15" ht="12.75">
      <c r="A17" s="91" t="s">
        <v>695</v>
      </c>
      <c r="B17" s="64">
        <v>1000</v>
      </c>
      <c r="C17" s="65">
        <v>0.061</v>
      </c>
      <c r="D17" s="66"/>
      <c r="E17" s="67">
        <f t="shared" si="4"/>
        <v>0</v>
      </c>
      <c r="F17" s="68"/>
      <c r="G17" s="69">
        <f t="shared" si="5"/>
        <v>0</v>
      </c>
      <c r="H17" s="69">
        <f t="shared" si="6"/>
        <v>0</v>
      </c>
      <c r="I17" s="64">
        <f t="shared" si="7"/>
        <v>0</v>
      </c>
      <c r="J17" s="1"/>
      <c r="K17" s="2"/>
      <c r="L17" s="3"/>
      <c r="M17" s="7"/>
      <c r="N17" s="5"/>
      <c r="O17" s="8"/>
    </row>
    <row r="18" spans="1:7" ht="15">
      <c r="A18" s="84" t="s">
        <v>674</v>
      </c>
      <c r="B18"/>
      <c r="C18"/>
      <c r="D18"/>
      <c r="E18"/>
      <c r="F18"/>
      <c r="G18"/>
    </row>
    <row r="19" spans="1:15" ht="12.75">
      <c r="A19" s="91" t="s">
        <v>675</v>
      </c>
      <c r="B19" s="64">
        <v>1000</v>
      </c>
      <c r="C19" s="65">
        <v>0.04</v>
      </c>
      <c r="D19" s="66"/>
      <c r="E19" s="67">
        <f aca="true" t="shared" si="8" ref="E19:E30">B19/C19*D19</f>
        <v>0</v>
      </c>
      <c r="F19" s="68"/>
      <c r="G19" s="69">
        <f>F19/B19*C19</f>
        <v>0</v>
      </c>
      <c r="H19" s="69">
        <f>F19/B19*C19*1.08</f>
        <v>0</v>
      </c>
      <c r="I19" s="64">
        <f>B19/C19*D19/1.08</f>
        <v>0</v>
      </c>
      <c r="J19" s="1"/>
      <c r="K19" s="2"/>
      <c r="L19" s="3"/>
      <c r="M19" s="7"/>
      <c r="N19" s="5"/>
      <c r="O19" s="10"/>
    </row>
    <row r="20" spans="1:15" ht="12.75">
      <c r="A20" s="91" t="s">
        <v>676</v>
      </c>
      <c r="B20" s="64">
        <v>1000</v>
      </c>
      <c r="C20" s="65">
        <v>0.041</v>
      </c>
      <c r="D20" s="66"/>
      <c r="E20" s="67">
        <f t="shared" si="8"/>
        <v>0</v>
      </c>
      <c r="F20" s="68"/>
      <c r="G20" s="69">
        <f>F20/B20*C20</f>
        <v>0</v>
      </c>
      <c r="H20" s="69">
        <f>F20/B20*C20*1.08</f>
        <v>0</v>
      </c>
      <c r="I20" s="64">
        <f>B20/C20*D20/1.08</f>
        <v>0</v>
      </c>
      <c r="J20" s="1"/>
      <c r="K20" s="2"/>
      <c r="L20" s="3"/>
      <c r="M20" s="7"/>
      <c r="N20" s="5"/>
      <c r="O20" s="10"/>
    </row>
    <row r="21" spans="1:15" ht="12.75">
      <c r="A21" s="91" t="s">
        <v>677</v>
      </c>
      <c r="B21" s="64">
        <v>1000</v>
      </c>
      <c r="C21" s="65">
        <v>0.049</v>
      </c>
      <c r="D21" s="66"/>
      <c r="E21" s="67">
        <f t="shared" si="8"/>
        <v>0</v>
      </c>
      <c r="F21" s="68"/>
      <c r="G21" s="69">
        <f>F21/B21*C21</f>
        <v>0</v>
      </c>
      <c r="H21" s="69">
        <f>F21/B21*C21*1.08</f>
        <v>0</v>
      </c>
      <c r="I21" s="64">
        <f>B21/C21*D21/1.08</f>
        <v>0</v>
      </c>
      <c r="J21" s="1"/>
      <c r="K21" s="2"/>
      <c r="L21" s="3"/>
      <c r="M21" s="7"/>
      <c r="N21" s="5"/>
      <c r="O21" s="10"/>
    </row>
    <row r="22" spans="1:15" ht="12.75">
      <c r="A22" s="91" t="s">
        <v>678</v>
      </c>
      <c r="B22" s="64">
        <v>1000</v>
      </c>
      <c r="C22" s="65">
        <v>0.053</v>
      </c>
      <c r="D22" s="66"/>
      <c r="E22" s="67">
        <f t="shared" si="8"/>
        <v>0</v>
      </c>
      <c r="F22" s="68"/>
      <c r="G22" s="69">
        <f>F22/B22*C22</f>
        <v>0</v>
      </c>
      <c r="H22" s="69">
        <f>F22/B22*C22*1.08</f>
        <v>0</v>
      </c>
      <c r="I22" s="64">
        <f>B22/C22*D22/1.08</f>
        <v>0</v>
      </c>
      <c r="J22" s="1"/>
      <c r="K22" s="2"/>
      <c r="L22" s="3"/>
      <c r="M22" s="7"/>
      <c r="N22" s="5"/>
      <c r="O22" s="10"/>
    </row>
    <row r="23" spans="1:15" ht="12.75">
      <c r="A23" s="91" t="s">
        <v>679</v>
      </c>
      <c r="B23" s="64">
        <v>1000</v>
      </c>
      <c r="C23" s="65">
        <v>0.058</v>
      </c>
      <c r="D23" s="66"/>
      <c r="E23" s="67">
        <f t="shared" si="8"/>
        <v>0</v>
      </c>
      <c r="F23" s="68"/>
      <c r="G23" s="69">
        <f aca="true" t="shared" si="9" ref="G23:G29">F23/B23*C23</f>
        <v>0</v>
      </c>
      <c r="H23" s="69">
        <f aca="true" t="shared" si="10" ref="H23:H29">F23/B23*C23*1.08</f>
        <v>0</v>
      </c>
      <c r="I23" s="64">
        <f aca="true" t="shared" si="11" ref="I23:I29">B23/C23*D23/1.08</f>
        <v>0</v>
      </c>
      <c r="J23" s="1"/>
      <c r="K23" s="2"/>
      <c r="L23" s="3"/>
      <c r="M23" s="7"/>
      <c r="N23" s="5"/>
      <c r="O23" s="10"/>
    </row>
    <row r="24" spans="1:15" ht="12.75">
      <c r="A24" s="91" t="s">
        <v>680</v>
      </c>
      <c r="B24" s="64">
        <v>1000</v>
      </c>
      <c r="C24" s="65">
        <v>0.067</v>
      </c>
      <c r="D24" s="66"/>
      <c r="E24" s="67">
        <f t="shared" si="8"/>
        <v>0</v>
      </c>
      <c r="F24" s="68"/>
      <c r="G24" s="69">
        <f t="shared" si="9"/>
        <v>0</v>
      </c>
      <c r="H24" s="69">
        <f t="shared" si="10"/>
        <v>0</v>
      </c>
      <c r="I24" s="64">
        <f t="shared" si="11"/>
        <v>0</v>
      </c>
      <c r="J24" s="1"/>
      <c r="K24" s="2"/>
      <c r="L24" s="3"/>
      <c r="M24" s="7"/>
      <c r="N24" s="5"/>
      <c r="O24" s="10"/>
    </row>
    <row r="25" spans="1:15" ht="12.75">
      <c r="A25" s="91" t="s">
        <v>681</v>
      </c>
      <c r="B25" s="64">
        <v>1000</v>
      </c>
      <c r="C25" s="65">
        <v>0.076</v>
      </c>
      <c r="D25" s="66"/>
      <c r="E25" s="67">
        <f t="shared" si="8"/>
        <v>0</v>
      </c>
      <c r="F25" s="68"/>
      <c r="G25" s="69">
        <f t="shared" si="9"/>
        <v>0</v>
      </c>
      <c r="H25" s="69">
        <f t="shared" si="10"/>
        <v>0</v>
      </c>
      <c r="I25" s="64">
        <f t="shared" si="11"/>
        <v>0</v>
      </c>
      <c r="J25" s="1"/>
      <c r="K25" s="2"/>
      <c r="L25" s="3"/>
      <c r="M25" s="7"/>
      <c r="N25" s="5"/>
      <c r="O25" s="8"/>
    </row>
    <row r="26" spans="1:15" ht="12.75">
      <c r="A26" s="91" t="s">
        <v>682</v>
      </c>
      <c r="B26" s="64">
        <v>1000</v>
      </c>
      <c r="C26" s="65">
        <v>0.085</v>
      </c>
      <c r="D26" s="66"/>
      <c r="E26" s="67">
        <f t="shared" si="8"/>
        <v>0</v>
      </c>
      <c r="F26" s="68"/>
      <c r="G26" s="69">
        <f t="shared" si="9"/>
        <v>0</v>
      </c>
      <c r="H26" s="69">
        <f t="shared" si="10"/>
        <v>0</v>
      </c>
      <c r="I26" s="64">
        <f t="shared" si="11"/>
        <v>0</v>
      </c>
      <c r="J26" s="1"/>
      <c r="K26" s="2"/>
      <c r="L26" s="3"/>
      <c r="M26" s="7"/>
      <c r="N26" s="5"/>
      <c r="O26" s="8"/>
    </row>
    <row r="27" spans="1:15" ht="12.75">
      <c r="A27" s="91" t="s">
        <v>683</v>
      </c>
      <c r="B27" s="64">
        <v>1000</v>
      </c>
      <c r="C27" s="65">
        <v>0.094</v>
      </c>
      <c r="D27" s="66"/>
      <c r="E27" s="67">
        <f t="shared" si="8"/>
        <v>0</v>
      </c>
      <c r="F27" s="68"/>
      <c r="G27" s="69">
        <f t="shared" si="9"/>
        <v>0</v>
      </c>
      <c r="H27" s="69">
        <f t="shared" si="10"/>
        <v>0</v>
      </c>
      <c r="I27" s="64">
        <f t="shared" si="11"/>
        <v>0</v>
      </c>
      <c r="J27" s="1"/>
      <c r="K27" s="2"/>
      <c r="L27" s="3"/>
      <c r="M27" s="7"/>
      <c r="N27" s="5"/>
      <c r="O27" s="8"/>
    </row>
    <row r="28" spans="1:15" ht="12.75">
      <c r="A28" s="91" t="s">
        <v>684</v>
      </c>
      <c r="B28" s="64">
        <v>1000</v>
      </c>
      <c r="C28" s="65">
        <v>0.103</v>
      </c>
      <c r="D28" s="66"/>
      <c r="E28" s="67">
        <f t="shared" si="8"/>
        <v>0</v>
      </c>
      <c r="F28" s="68"/>
      <c r="G28" s="69">
        <f t="shared" si="9"/>
        <v>0</v>
      </c>
      <c r="H28" s="69">
        <f t="shared" si="10"/>
        <v>0</v>
      </c>
      <c r="I28" s="64">
        <f t="shared" si="11"/>
        <v>0</v>
      </c>
      <c r="J28" s="1"/>
      <c r="K28" s="2"/>
      <c r="L28" s="3"/>
      <c r="M28" s="7"/>
      <c r="N28" s="5"/>
      <c r="O28" s="8"/>
    </row>
    <row r="29" spans="1:15" ht="12.75">
      <c r="A29" s="91" t="s">
        <v>685</v>
      </c>
      <c r="B29" s="64">
        <v>1000</v>
      </c>
      <c r="C29" s="65">
        <v>0.112</v>
      </c>
      <c r="D29" s="66"/>
      <c r="E29" s="67">
        <f t="shared" si="8"/>
        <v>0</v>
      </c>
      <c r="F29" s="68"/>
      <c r="G29" s="69">
        <f t="shared" si="9"/>
        <v>0</v>
      </c>
      <c r="H29" s="69">
        <f t="shared" si="10"/>
        <v>0</v>
      </c>
      <c r="I29" s="64">
        <f t="shared" si="11"/>
        <v>0</v>
      </c>
      <c r="J29" s="1"/>
      <c r="K29" s="2"/>
      <c r="L29" s="3"/>
      <c r="M29" s="7"/>
      <c r="N29" s="5"/>
      <c r="O29" s="8"/>
    </row>
    <row r="30" spans="1:15" ht="12.75">
      <c r="A30" s="91" t="s">
        <v>686</v>
      </c>
      <c r="B30" s="64">
        <v>1000</v>
      </c>
      <c r="C30" s="65">
        <v>0.121</v>
      </c>
      <c r="D30" s="66"/>
      <c r="E30" s="67">
        <f t="shared" si="8"/>
        <v>0</v>
      </c>
      <c r="F30" s="68"/>
      <c r="G30" s="69">
        <f>F30/B30*C30</f>
        <v>0</v>
      </c>
      <c r="H30" s="69">
        <f>F30/B30*C30*1.08</f>
        <v>0</v>
      </c>
      <c r="I30" s="64">
        <f>B30/C30*D30/1.08</f>
        <v>0</v>
      </c>
      <c r="J30" s="1"/>
      <c r="K30" s="2"/>
      <c r="L30" s="3"/>
      <c r="M30" s="7"/>
      <c r="N30" s="5"/>
      <c r="O30" s="8"/>
    </row>
    <row r="31" spans="1:7" ht="15">
      <c r="A31" s="84" t="s">
        <v>658</v>
      </c>
      <c r="B31"/>
      <c r="C31"/>
      <c r="D31"/>
      <c r="E31"/>
      <c r="F31"/>
      <c r="G31"/>
    </row>
    <row r="32" spans="1:15" ht="12.75">
      <c r="A32" s="91" t="s">
        <v>659</v>
      </c>
      <c r="B32" s="64">
        <v>1000</v>
      </c>
      <c r="C32" s="65">
        <v>0.056</v>
      </c>
      <c r="D32" s="66"/>
      <c r="E32" s="67">
        <f aca="true" t="shared" si="12" ref="E32:E46">B32/C32*D32</f>
        <v>0</v>
      </c>
      <c r="F32" s="68"/>
      <c r="G32" s="69">
        <f>F32/B32*C32</f>
        <v>0</v>
      </c>
      <c r="H32" s="69">
        <f>F32/B32*C32*1.08</f>
        <v>0</v>
      </c>
      <c r="I32" s="64">
        <f>B32/C32*D32/1.08</f>
        <v>0</v>
      </c>
      <c r="J32" s="1"/>
      <c r="K32" s="2"/>
      <c r="L32" s="3"/>
      <c r="M32" s="7"/>
      <c r="N32" s="5"/>
      <c r="O32" s="10"/>
    </row>
    <row r="33" spans="1:15" ht="12.75">
      <c r="A33" s="91" t="s">
        <v>660</v>
      </c>
      <c r="B33" s="64">
        <v>1000</v>
      </c>
      <c r="C33" s="65">
        <v>0.062</v>
      </c>
      <c r="D33" s="66"/>
      <c r="E33" s="67">
        <f t="shared" si="12"/>
        <v>0</v>
      </c>
      <c r="F33" s="68"/>
      <c r="G33" s="69">
        <f>F33/B33*C33</f>
        <v>0</v>
      </c>
      <c r="H33" s="69">
        <f>F33/B33*C33*1.08</f>
        <v>0</v>
      </c>
      <c r="I33" s="64">
        <f>B33/C33*D33/1.08</f>
        <v>0</v>
      </c>
      <c r="J33" s="1"/>
      <c r="K33" s="2"/>
      <c r="L33" s="3"/>
      <c r="M33" s="7"/>
      <c r="N33" s="5"/>
      <c r="O33" s="10"/>
    </row>
    <row r="34" spans="1:15" ht="12.75">
      <c r="A34" s="91" t="s">
        <v>661</v>
      </c>
      <c r="B34" s="64">
        <v>1000</v>
      </c>
      <c r="C34" s="65">
        <v>0.067</v>
      </c>
      <c r="D34" s="66"/>
      <c r="E34" s="67">
        <f t="shared" si="12"/>
        <v>0</v>
      </c>
      <c r="F34" s="68"/>
      <c r="G34" s="69">
        <f>F34/B34*C34</f>
        <v>0</v>
      </c>
      <c r="H34" s="69">
        <f>F34/B34*C34*1.08</f>
        <v>0</v>
      </c>
      <c r="I34" s="64">
        <f>B34/C34*D34/1.08</f>
        <v>0</v>
      </c>
      <c r="J34" s="1"/>
      <c r="K34" s="2"/>
      <c r="L34" s="3"/>
      <c r="M34" s="7"/>
      <c r="N34" s="5"/>
      <c r="O34" s="10"/>
    </row>
    <row r="35" spans="1:15" ht="12.75">
      <c r="A35" s="91" t="s">
        <v>662</v>
      </c>
      <c r="B35" s="64">
        <v>1000</v>
      </c>
      <c r="C35" s="65">
        <v>0.073</v>
      </c>
      <c r="D35" s="66"/>
      <c r="E35" s="67">
        <f t="shared" si="12"/>
        <v>0</v>
      </c>
      <c r="F35" s="68"/>
      <c r="G35" s="69">
        <f>F35/B35*C35</f>
        <v>0</v>
      </c>
      <c r="H35" s="69">
        <f>F35/B35*C35*1.08</f>
        <v>0</v>
      </c>
      <c r="I35" s="64">
        <f>B35/C35*D35/1.08</f>
        <v>0</v>
      </c>
      <c r="J35" s="1"/>
      <c r="K35" s="2"/>
      <c r="L35" s="3"/>
      <c r="M35" s="7"/>
      <c r="N35" s="5"/>
      <c r="O35" s="10"/>
    </row>
    <row r="36" spans="1:15" ht="12.75">
      <c r="A36" s="91" t="s">
        <v>663</v>
      </c>
      <c r="B36" s="64">
        <v>1000</v>
      </c>
      <c r="C36" s="65">
        <v>0.079</v>
      </c>
      <c r="D36" s="66"/>
      <c r="E36" s="67">
        <f t="shared" si="12"/>
        <v>0</v>
      </c>
      <c r="F36" s="68"/>
      <c r="G36" s="69">
        <f aca="true" t="shared" si="13" ref="G36:G42">F36/B36*C36</f>
        <v>0</v>
      </c>
      <c r="H36" s="69">
        <f aca="true" t="shared" si="14" ref="H36:H42">F36/B36*C36*1.08</f>
        <v>0</v>
      </c>
      <c r="I36" s="64">
        <f aca="true" t="shared" si="15" ref="I36:I42">B36/C36*D36/1.08</f>
        <v>0</v>
      </c>
      <c r="J36" s="1"/>
      <c r="K36" s="2"/>
      <c r="L36" s="3"/>
      <c r="M36" s="7"/>
      <c r="N36" s="5"/>
      <c r="O36" s="10"/>
    </row>
    <row r="37" spans="1:15" ht="12.75">
      <c r="A37" s="91" t="s">
        <v>664</v>
      </c>
      <c r="B37" s="64">
        <v>1000</v>
      </c>
      <c r="C37" s="65">
        <v>0.09</v>
      </c>
      <c r="D37" s="66"/>
      <c r="E37" s="67">
        <f t="shared" si="12"/>
        <v>0</v>
      </c>
      <c r="F37" s="68"/>
      <c r="G37" s="69">
        <f t="shared" si="13"/>
        <v>0</v>
      </c>
      <c r="H37" s="69">
        <f t="shared" si="14"/>
        <v>0</v>
      </c>
      <c r="I37" s="64">
        <f t="shared" si="15"/>
        <v>0</v>
      </c>
      <c r="J37" s="1"/>
      <c r="K37" s="2"/>
      <c r="L37" s="3"/>
      <c r="M37" s="7"/>
      <c r="N37" s="5"/>
      <c r="O37" s="10"/>
    </row>
    <row r="38" spans="1:15" ht="12.75">
      <c r="A38" s="91" t="s">
        <v>665</v>
      </c>
      <c r="B38" s="64">
        <v>1000</v>
      </c>
      <c r="C38" s="65">
        <v>0.101</v>
      </c>
      <c r="D38" s="66"/>
      <c r="E38" s="67">
        <f t="shared" si="12"/>
        <v>0</v>
      </c>
      <c r="F38" s="68"/>
      <c r="G38" s="69">
        <f t="shared" si="13"/>
        <v>0</v>
      </c>
      <c r="H38" s="69">
        <f t="shared" si="14"/>
        <v>0</v>
      </c>
      <c r="I38" s="64">
        <f t="shared" si="15"/>
        <v>0</v>
      </c>
      <c r="J38" s="1"/>
      <c r="K38" s="2"/>
      <c r="L38" s="3"/>
      <c r="M38" s="7"/>
      <c r="N38" s="5"/>
      <c r="O38" s="8"/>
    </row>
    <row r="39" spans="1:15" ht="12.75">
      <c r="A39" s="91" t="s">
        <v>666</v>
      </c>
      <c r="B39" s="64">
        <v>1000</v>
      </c>
      <c r="C39" s="65">
        <v>0.112</v>
      </c>
      <c r="D39" s="66"/>
      <c r="E39" s="67">
        <f t="shared" si="12"/>
        <v>0</v>
      </c>
      <c r="F39" s="68"/>
      <c r="G39" s="69">
        <f t="shared" si="13"/>
        <v>0</v>
      </c>
      <c r="H39" s="69">
        <f t="shared" si="14"/>
        <v>0</v>
      </c>
      <c r="I39" s="64">
        <f t="shared" si="15"/>
        <v>0</v>
      </c>
      <c r="J39" s="1"/>
      <c r="K39" s="2"/>
      <c r="L39" s="3"/>
      <c r="M39" s="7"/>
      <c r="N39" s="5"/>
      <c r="O39" s="8"/>
    </row>
    <row r="40" spans="1:15" ht="12.75">
      <c r="A40" s="91" t="s">
        <v>667</v>
      </c>
      <c r="B40" s="64">
        <v>1000</v>
      </c>
      <c r="C40" s="65">
        <v>0.123</v>
      </c>
      <c r="D40" s="66"/>
      <c r="E40" s="67">
        <f t="shared" si="12"/>
        <v>0</v>
      </c>
      <c r="F40" s="68"/>
      <c r="G40" s="69">
        <f t="shared" si="13"/>
        <v>0</v>
      </c>
      <c r="H40" s="69">
        <f t="shared" si="14"/>
        <v>0</v>
      </c>
      <c r="I40" s="64">
        <f t="shared" si="15"/>
        <v>0</v>
      </c>
      <c r="J40" s="1"/>
      <c r="K40" s="2"/>
      <c r="L40" s="3"/>
      <c r="M40" s="7"/>
      <c r="N40" s="5"/>
      <c r="O40" s="8"/>
    </row>
    <row r="41" spans="1:15" ht="12.75">
      <c r="A41" s="91" t="s">
        <v>668</v>
      </c>
      <c r="B41" s="64">
        <v>1000</v>
      </c>
      <c r="C41" s="65">
        <v>0.135</v>
      </c>
      <c r="D41" s="66"/>
      <c r="E41" s="67">
        <f t="shared" si="12"/>
        <v>0</v>
      </c>
      <c r="F41" s="68"/>
      <c r="G41" s="69">
        <f t="shared" si="13"/>
        <v>0</v>
      </c>
      <c r="H41" s="69">
        <f t="shared" si="14"/>
        <v>0</v>
      </c>
      <c r="I41" s="64">
        <f t="shared" si="15"/>
        <v>0</v>
      </c>
      <c r="J41" s="1"/>
      <c r="K41" s="2"/>
      <c r="L41" s="3"/>
      <c r="M41" s="7"/>
      <c r="N41" s="5"/>
      <c r="O41" s="8"/>
    </row>
    <row r="42" spans="1:15" ht="12.75">
      <c r="A42" s="91" t="s">
        <v>669</v>
      </c>
      <c r="B42" s="64">
        <v>1000</v>
      </c>
      <c r="C42" s="65">
        <v>0.146</v>
      </c>
      <c r="D42" s="66"/>
      <c r="E42" s="67">
        <f t="shared" si="12"/>
        <v>0</v>
      </c>
      <c r="F42" s="68"/>
      <c r="G42" s="69">
        <f t="shared" si="13"/>
        <v>0</v>
      </c>
      <c r="H42" s="69">
        <f t="shared" si="14"/>
        <v>0</v>
      </c>
      <c r="I42" s="64">
        <f t="shared" si="15"/>
        <v>0</v>
      </c>
      <c r="J42" s="1"/>
      <c r="K42" s="2"/>
      <c r="L42" s="3"/>
      <c r="M42" s="7"/>
      <c r="N42" s="5"/>
      <c r="O42" s="8"/>
    </row>
    <row r="43" spans="1:15" ht="12.75">
      <c r="A43" s="91" t="s">
        <v>670</v>
      </c>
      <c r="B43" s="64">
        <v>1000</v>
      </c>
      <c r="C43" s="65">
        <v>0.157</v>
      </c>
      <c r="D43" s="66"/>
      <c r="E43" s="67">
        <f t="shared" si="12"/>
        <v>0</v>
      </c>
      <c r="F43" s="68"/>
      <c r="G43" s="69">
        <f>F43/B43*C43</f>
        <v>0</v>
      </c>
      <c r="H43" s="69">
        <f>F43/B43*C43*1.08</f>
        <v>0</v>
      </c>
      <c r="I43" s="64">
        <f>B43/C43*D43/1.08</f>
        <v>0</v>
      </c>
      <c r="J43" s="1"/>
      <c r="K43" s="2"/>
      <c r="L43" s="3"/>
      <c r="M43" s="7"/>
      <c r="N43" s="5"/>
      <c r="O43" s="8"/>
    </row>
    <row r="44" spans="1:15" ht="12.75">
      <c r="A44" s="91" t="s">
        <v>671</v>
      </c>
      <c r="B44" s="64">
        <v>1000</v>
      </c>
      <c r="C44" s="65">
        <v>0.168</v>
      </c>
      <c r="D44" s="66"/>
      <c r="E44" s="67">
        <f t="shared" si="12"/>
        <v>0</v>
      </c>
      <c r="F44" s="68"/>
      <c r="G44" s="69">
        <f>F44/B44*C44</f>
        <v>0</v>
      </c>
      <c r="H44" s="69">
        <f>F44/B44*C44*1.08</f>
        <v>0</v>
      </c>
      <c r="I44" s="64">
        <f>B44/C44*D44/1.08</f>
        <v>0</v>
      </c>
      <c r="J44" s="1"/>
      <c r="K44" s="2"/>
      <c r="L44" s="3"/>
      <c r="M44" s="7"/>
      <c r="N44" s="5"/>
      <c r="O44" s="8"/>
    </row>
    <row r="45" spans="1:15" ht="12.75">
      <c r="A45" s="91" t="s">
        <v>672</v>
      </c>
      <c r="B45" s="64">
        <v>1000</v>
      </c>
      <c r="C45" s="65">
        <v>0.18</v>
      </c>
      <c r="D45" s="66"/>
      <c r="E45" s="67">
        <f t="shared" si="12"/>
        <v>0</v>
      </c>
      <c r="F45" s="68"/>
      <c r="G45" s="69">
        <f>F45/B45*C45</f>
        <v>0</v>
      </c>
      <c r="H45" s="69">
        <f>F45/B45*C45*1.08</f>
        <v>0</v>
      </c>
      <c r="I45" s="64">
        <f>B45/C45*D45/1.08</f>
        <v>0</v>
      </c>
      <c r="J45" s="1"/>
      <c r="K45" s="2"/>
      <c r="L45" s="3"/>
      <c r="M45" s="7"/>
      <c r="N45" s="5"/>
      <c r="O45" s="8"/>
    </row>
    <row r="46" spans="1:15" ht="12.75">
      <c r="A46" s="91" t="s">
        <v>673</v>
      </c>
      <c r="B46" s="64">
        <v>1000</v>
      </c>
      <c r="C46" s="65">
        <v>0.191</v>
      </c>
      <c r="D46" s="66"/>
      <c r="E46" s="67">
        <f t="shared" si="12"/>
        <v>0</v>
      </c>
      <c r="F46" s="68"/>
      <c r="G46" s="69">
        <f>F46/B46*C46</f>
        <v>0</v>
      </c>
      <c r="H46" s="69">
        <f>F46/B46*C46*1.08</f>
        <v>0</v>
      </c>
      <c r="I46" s="64">
        <f>B46/C46*D46/1.08</f>
        <v>0</v>
      </c>
      <c r="J46" s="1"/>
      <c r="K46" s="2"/>
      <c r="L46" s="3"/>
      <c r="M46" s="7"/>
      <c r="N46" s="5"/>
      <c r="O46" s="8"/>
    </row>
    <row r="47" spans="1:7" ht="15">
      <c r="A47" s="84" t="s">
        <v>211</v>
      </c>
      <c r="B47"/>
      <c r="C47"/>
      <c r="D47"/>
      <c r="E47"/>
      <c r="F47"/>
      <c r="G47"/>
    </row>
    <row r="48" spans="1:15" ht="12.75">
      <c r="A48" s="91" t="s">
        <v>589</v>
      </c>
      <c r="B48" s="64">
        <v>1000</v>
      </c>
      <c r="C48" s="65">
        <v>0.112</v>
      </c>
      <c r="D48" s="66"/>
      <c r="E48" s="67">
        <f>B48/C48*D48</f>
        <v>0</v>
      </c>
      <c r="F48" s="68"/>
      <c r="G48" s="69">
        <f>F48/B48*C48</f>
        <v>0</v>
      </c>
      <c r="H48" s="69">
        <f>F48/B48*C48*1.08</f>
        <v>0</v>
      </c>
      <c r="I48" s="64">
        <f>B48/C48*D48/1.08</f>
        <v>0</v>
      </c>
      <c r="J48" s="1"/>
      <c r="K48" s="2"/>
      <c r="L48" s="3"/>
      <c r="M48" s="7"/>
      <c r="N48" s="5"/>
      <c r="O48" s="10"/>
    </row>
    <row r="49" spans="1:15" ht="12.75">
      <c r="A49" s="91" t="s">
        <v>61</v>
      </c>
      <c r="B49" s="64">
        <v>1000</v>
      </c>
      <c r="C49" s="65">
        <v>0.121</v>
      </c>
      <c r="D49" s="66"/>
      <c r="E49" s="67">
        <f>B49/C49*D49</f>
        <v>0</v>
      </c>
      <c r="F49" s="68"/>
      <c r="G49" s="69">
        <f aca="true" t="shared" si="16" ref="G49:G63">F49/B49*C49</f>
        <v>0</v>
      </c>
      <c r="H49" s="69">
        <f aca="true" t="shared" si="17" ref="H49:H63">F49/B49*C49*1.08</f>
        <v>0</v>
      </c>
      <c r="I49" s="64">
        <f aca="true" t="shared" si="18" ref="I49:I62">B49/C49*D49/1.08</f>
        <v>0</v>
      </c>
      <c r="J49" s="1"/>
      <c r="K49" s="2"/>
      <c r="L49" s="3"/>
      <c r="M49" s="7"/>
      <c r="N49" s="5"/>
      <c r="O49" s="10"/>
    </row>
    <row r="50" spans="1:15" ht="12.75">
      <c r="A50" s="91" t="s">
        <v>590</v>
      </c>
      <c r="B50" s="64">
        <v>1000</v>
      </c>
      <c r="C50" s="65">
        <v>0.13</v>
      </c>
      <c r="D50" s="66"/>
      <c r="E50" s="67">
        <f>B50/C50*D50</f>
        <v>0</v>
      </c>
      <c r="F50" s="68"/>
      <c r="G50" s="69">
        <f>F50/B50*C50</f>
        <v>0</v>
      </c>
      <c r="H50" s="69">
        <f>F50/B50*C50*1.08</f>
        <v>0</v>
      </c>
      <c r="I50" s="64">
        <f>B50/C50*D50/1.08</f>
        <v>0</v>
      </c>
      <c r="J50" s="1"/>
      <c r="K50" s="2"/>
      <c r="L50" s="3"/>
      <c r="M50" s="7"/>
      <c r="N50" s="5"/>
      <c r="O50" s="10"/>
    </row>
    <row r="51" spans="1:15" ht="12.75">
      <c r="A51" s="91" t="s">
        <v>34</v>
      </c>
      <c r="B51" s="64">
        <v>1000</v>
      </c>
      <c r="C51" s="65">
        <v>0.139</v>
      </c>
      <c r="D51" s="66"/>
      <c r="E51" s="67">
        <f>B51/C51*D51</f>
        <v>0</v>
      </c>
      <c r="F51" s="68"/>
      <c r="G51" s="69">
        <f t="shared" si="16"/>
        <v>0</v>
      </c>
      <c r="H51" s="69">
        <f t="shared" si="17"/>
        <v>0</v>
      </c>
      <c r="I51" s="64">
        <f t="shared" si="18"/>
        <v>0</v>
      </c>
      <c r="J51" s="1"/>
      <c r="K51" s="2"/>
      <c r="L51" s="3"/>
      <c r="M51" s="7"/>
      <c r="N51" s="5"/>
      <c r="O51" s="10"/>
    </row>
    <row r="52" spans="1:15" ht="12.75">
      <c r="A52" s="91" t="s">
        <v>73</v>
      </c>
      <c r="B52" s="64">
        <v>1000</v>
      </c>
      <c r="C52" s="65">
        <v>0.157</v>
      </c>
      <c r="D52" s="66"/>
      <c r="E52" s="67">
        <f>B52/C52*D52</f>
        <v>0</v>
      </c>
      <c r="F52" s="68"/>
      <c r="G52" s="69">
        <f t="shared" si="16"/>
        <v>0</v>
      </c>
      <c r="H52" s="69">
        <f t="shared" si="17"/>
        <v>0</v>
      </c>
      <c r="I52" s="64">
        <f t="shared" si="18"/>
        <v>0</v>
      </c>
      <c r="J52" s="1"/>
      <c r="K52" s="2"/>
      <c r="L52" s="3"/>
      <c r="M52" s="7"/>
      <c r="N52" s="5"/>
      <c r="O52" s="10"/>
    </row>
    <row r="53" spans="1:15" ht="12.75">
      <c r="A53" s="91" t="s">
        <v>0</v>
      </c>
      <c r="B53" s="64">
        <v>1000</v>
      </c>
      <c r="C53" s="65">
        <v>0.175</v>
      </c>
      <c r="D53" s="66"/>
      <c r="E53" s="67">
        <f aca="true" t="shared" si="19" ref="E53:E62">B53/C53*D53</f>
        <v>0</v>
      </c>
      <c r="F53" s="68"/>
      <c r="G53" s="69">
        <f t="shared" si="16"/>
        <v>0</v>
      </c>
      <c r="H53" s="69">
        <f t="shared" si="17"/>
        <v>0</v>
      </c>
      <c r="I53" s="64">
        <f t="shared" si="18"/>
        <v>0</v>
      </c>
      <c r="J53" s="1"/>
      <c r="K53" s="2"/>
      <c r="L53" s="3"/>
      <c r="M53" s="7"/>
      <c r="N53" s="5"/>
      <c r="O53" s="8"/>
    </row>
    <row r="54" spans="1:15" ht="12.75">
      <c r="A54" s="91" t="s">
        <v>525</v>
      </c>
      <c r="B54" s="64">
        <v>1000</v>
      </c>
      <c r="C54" s="65">
        <v>0.193</v>
      </c>
      <c r="D54" s="66"/>
      <c r="E54" s="67">
        <f>B54/C54*D54</f>
        <v>0</v>
      </c>
      <c r="F54" s="68"/>
      <c r="G54" s="69">
        <f t="shared" si="16"/>
        <v>0</v>
      </c>
      <c r="H54" s="69">
        <f t="shared" si="17"/>
        <v>0</v>
      </c>
      <c r="I54" s="64">
        <f t="shared" si="18"/>
        <v>0</v>
      </c>
      <c r="J54" s="1"/>
      <c r="K54" s="2"/>
      <c r="L54" s="3"/>
      <c r="M54" s="7"/>
      <c r="N54" s="5"/>
      <c r="O54" s="8"/>
    </row>
    <row r="55" spans="1:15" ht="12.75">
      <c r="A55" s="91" t="s">
        <v>2</v>
      </c>
      <c r="B55" s="64">
        <v>1000</v>
      </c>
      <c r="C55" s="65">
        <v>0.211</v>
      </c>
      <c r="D55" s="66"/>
      <c r="E55" s="67">
        <f>B55/C55*D55</f>
        <v>0</v>
      </c>
      <c r="F55" s="68"/>
      <c r="G55" s="69">
        <f t="shared" si="16"/>
        <v>0</v>
      </c>
      <c r="H55" s="69">
        <f t="shared" si="17"/>
        <v>0</v>
      </c>
      <c r="I55" s="64">
        <f t="shared" si="18"/>
        <v>0</v>
      </c>
      <c r="J55" s="1"/>
      <c r="K55" s="2"/>
      <c r="L55" s="3"/>
      <c r="M55" s="7"/>
      <c r="N55" s="5"/>
      <c r="O55" s="8"/>
    </row>
    <row r="56" spans="1:15" ht="12.75">
      <c r="A56" s="91" t="s">
        <v>526</v>
      </c>
      <c r="B56" s="64">
        <v>1000</v>
      </c>
      <c r="C56" s="65">
        <v>0.229</v>
      </c>
      <c r="D56" s="66"/>
      <c r="E56" s="67">
        <f>B56/C56*D56</f>
        <v>0</v>
      </c>
      <c r="F56" s="68"/>
      <c r="G56" s="69">
        <f t="shared" si="16"/>
        <v>0</v>
      </c>
      <c r="H56" s="69">
        <f t="shared" si="17"/>
        <v>0</v>
      </c>
      <c r="I56" s="64">
        <f t="shared" si="18"/>
        <v>0</v>
      </c>
      <c r="J56" s="1"/>
      <c r="K56" s="2"/>
      <c r="L56" s="3"/>
      <c r="M56" s="7"/>
      <c r="N56" s="5"/>
      <c r="O56" s="8"/>
    </row>
    <row r="57" spans="1:15" ht="12.75">
      <c r="A57" s="91" t="s">
        <v>4</v>
      </c>
      <c r="B57" s="64">
        <v>1000</v>
      </c>
      <c r="C57" s="65">
        <v>0.247</v>
      </c>
      <c r="D57" s="66"/>
      <c r="E57" s="67">
        <f t="shared" si="19"/>
        <v>0</v>
      </c>
      <c r="F57" s="68"/>
      <c r="G57" s="69">
        <f t="shared" si="16"/>
        <v>0</v>
      </c>
      <c r="H57" s="69">
        <f t="shared" si="17"/>
        <v>0</v>
      </c>
      <c r="I57" s="64">
        <f t="shared" si="18"/>
        <v>0</v>
      </c>
      <c r="J57" s="1"/>
      <c r="K57" s="2"/>
      <c r="L57" s="3"/>
      <c r="M57" s="7"/>
      <c r="N57" s="5"/>
      <c r="O57" s="8"/>
    </row>
    <row r="58" spans="1:15" ht="12.75">
      <c r="A58" s="91" t="s">
        <v>591</v>
      </c>
      <c r="B58" s="64">
        <v>1000</v>
      </c>
      <c r="C58" s="65">
        <v>0.265</v>
      </c>
      <c r="D58" s="66"/>
      <c r="E58" s="67">
        <f>B58/C58*D58</f>
        <v>0</v>
      </c>
      <c r="F58" s="68"/>
      <c r="G58" s="69">
        <f>F58/B58*C58</f>
        <v>0</v>
      </c>
      <c r="H58" s="69">
        <f>F58/B58*C58*1.08</f>
        <v>0</v>
      </c>
      <c r="I58" s="64">
        <f>B58/C58*D58/1.08</f>
        <v>0</v>
      </c>
      <c r="J58" s="1"/>
      <c r="K58" s="2"/>
      <c r="L58" s="3"/>
      <c r="M58" s="7"/>
      <c r="N58" s="5"/>
      <c r="O58" s="8"/>
    </row>
    <row r="59" spans="1:15" ht="12.75">
      <c r="A59" s="91" t="s">
        <v>5</v>
      </c>
      <c r="B59" s="64">
        <v>1000</v>
      </c>
      <c r="C59" s="65">
        <v>0.283</v>
      </c>
      <c r="D59" s="66"/>
      <c r="E59" s="67">
        <f t="shared" si="19"/>
        <v>0</v>
      </c>
      <c r="F59" s="68"/>
      <c r="G59" s="69">
        <f t="shared" si="16"/>
        <v>0</v>
      </c>
      <c r="H59" s="69">
        <f t="shared" si="17"/>
        <v>0</v>
      </c>
      <c r="I59" s="64">
        <f t="shared" si="18"/>
        <v>0</v>
      </c>
      <c r="J59" s="1"/>
      <c r="K59" s="2"/>
      <c r="L59" s="3"/>
      <c r="M59" s="7"/>
      <c r="N59" s="5"/>
      <c r="O59" s="8"/>
    </row>
    <row r="60" spans="1:15" ht="12.75">
      <c r="A60" s="91" t="s">
        <v>592</v>
      </c>
      <c r="B60" s="64">
        <v>1000</v>
      </c>
      <c r="C60" s="65">
        <v>0.301</v>
      </c>
      <c r="D60" s="66"/>
      <c r="E60" s="67">
        <f>B60/C60*D60</f>
        <v>0</v>
      </c>
      <c r="F60" s="68"/>
      <c r="G60" s="69">
        <f>F60/B60*C60</f>
        <v>0</v>
      </c>
      <c r="H60" s="69">
        <f>F60/B60*C60*1.08</f>
        <v>0</v>
      </c>
      <c r="I60" s="64">
        <f>B60/C60*D60/1.08</f>
        <v>0</v>
      </c>
      <c r="J60" s="1"/>
      <c r="K60" s="2"/>
      <c r="L60" s="3"/>
      <c r="M60" s="7"/>
      <c r="N60" s="5"/>
      <c r="O60" s="8"/>
    </row>
    <row r="61" spans="1:15" ht="12.75">
      <c r="A61" s="91" t="s">
        <v>41</v>
      </c>
      <c r="B61" s="64">
        <v>1000</v>
      </c>
      <c r="C61" s="65">
        <v>0.319</v>
      </c>
      <c r="D61" s="66"/>
      <c r="E61" s="67">
        <f t="shared" si="19"/>
        <v>0</v>
      </c>
      <c r="F61" s="68"/>
      <c r="G61" s="69">
        <f t="shared" si="16"/>
        <v>0</v>
      </c>
      <c r="H61" s="69">
        <f t="shared" si="17"/>
        <v>0</v>
      </c>
      <c r="I61" s="64">
        <f t="shared" si="18"/>
        <v>0</v>
      </c>
      <c r="J61" s="1"/>
      <c r="K61" s="2"/>
      <c r="L61" s="3"/>
      <c r="M61" s="7"/>
      <c r="N61" s="5"/>
      <c r="O61" s="8"/>
    </row>
    <row r="62" spans="1:15" ht="12.75">
      <c r="A62" s="91" t="s">
        <v>42</v>
      </c>
      <c r="B62" s="64">
        <v>1000</v>
      </c>
      <c r="C62" s="65">
        <v>0.355</v>
      </c>
      <c r="D62" s="66"/>
      <c r="E62" s="67">
        <f t="shared" si="19"/>
        <v>0</v>
      </c>
      <c r="F62" s="68"/>
      <c r="G62" s="69">
        <f t="shared" si="16"/>
        <v>0</v>
      </c>
      <c r="H62" s="69">
        <f t="shared" si="17"/>
        <v>0</v>
      </c>
      <c r="I62" s="64">
        <f t="shared" si="18"/>
        <v>0</v>
      </c>
      <c r="J62" s="1"/>
      <c r="K62" s="2"/>
      <c r="L62" s="3"/>
      <c r="M62" s="7"/>
      <c r="N62" s="5"/>
      <c r="O62" s="8"/>
    </row>
    <row r="63" spans="1:15" ht="12.75">
      <c r="A63" s="91" t="s">
        <v>106</v>
      </c>
      <c r="B63" s="64">
        <v>1000</v>
      </c>
      <c r="C63" s="65">
        <v>0.391</v>
      </c>
      <c r="D63" s="66"/>
      <c r="E63" s="67">
        <f>B63/C63*D63</f>
        <v>0</v>
      </c>
      <c r="F63" s="68"/>
      <c r="G63" s="69">
        <f t="shared" si="16"/>
        <v>0</v>
      </c>
      <c r="H63" s="69">
        <f t="shared" si="17"/>
        <v>0</v>
      </c>
      <c r="I63" s="64">
        <f>B63/C63*D63/1.08</f>
        <v>0</v>
      </c>
      <c r="J63" s="1"/>
      <c r="K63" s="2"/>
      <c r="L63" s="3"/>
      <c r="M63" s="7"/>
      <c r="N63" s="5"/>
      <c r="O63" s="8"/>
    </row>
    <row r="64" spans="1:15" ht="15">
      <c r="A64" s="84" t="s">
        <v>212</v>
      </c>
      <c r="D64" s="3"/>
      <c r="E64" s="7"/>
      <c r="F64" s="5"/>
      <c r="G64" s="8"/>
      <c r="H64" s="8"/>
      <c r="I64" s="1"/>
      <c r="J64" s="1"/>
      <c r="K64" s="2"/>
      <c r="L64" s="3"/>
      <c r="M64" s="7"/>
      <c r="N64" s="5"/>
      <c r="O64" s="8"/>
    </row>
    <row r="65" spans="1:15" ht="12.75">
      <c r="A65" s="91" t="s">
        <v>593</v>
      </c>
      <c r="B65" s="64">
        <v>1000</v>
      </c>
      <c r="C65" s="65">
        <v>0.202</v>
      </c>
      <c r="D65" s="66"/>
      <c r="E65" s="67">
        <f>B65/C65*D65</f>
        <v>0</v>
      </c>
      <c r="F65" s="68"/>
      <c r="G65" s="69">
        <f>F65/B65*C65</f>
        <v>0</v>
      </c>
      <c r="H65" s="69">
        <f>F65/B65*C65*1.08</f>
        <v>0</v>
      </c>
      <c r="I65" s="64">
        <f>B65/C65*D65/1.08</f>
        <v>0</v>
      </c>
      <c r="J65" s="1"/>
      <c r="K65" s="2"/>
      <c r="L65" s="3"/>
      <c r="M65" s="7"/>
      <c r="N65" s="5"/>
      <c r="O65" s="8"/>
    </row>
    <row r="66" spans="1:15" ht="12.75">
      <c r="A66" s="91" t="s">
        <v>594</v>
      </c>
      <c r="B66" s="64">
        <v>1000</v>
      </c>
      <c r="C66" s="65">
        <v>0.217</v>
      </c>
      <c r="D66" s="66"/>
      <c r="E66" s="67">
        <f>B66/C66*D66</f>
        <v>0</v>
      </c>
      <c r="F66" s="68"/>
      <c r="G66" s="69">
        <f>F66/B66*C66</f>
        <v>0</v>
      </c>
      <c r="H66" s="69">
        <f>F66/B66*C66*1.08</f>
        <v>0</v>
      </c>
      <c r="I66" s="64">
        <f>B66/C66*D66/1.08</f>
        <v>0</v>
      </c>
      <c r="J66" s="1"/>
      <c r="K66" s="2"/>
      <c r="L66" s="3"/>
      <c r="M66" s="7"/>
      <c r="N66" s="5"/>
      <c r="O66" s="8"/>
    </row>
    <row r="67" spans="1:15" ht="12.75">
      <c r="A67" s="91" t="s">
        <v>67</v>
      </c>
      <c r="B67" s="64">
        <v>1000</v>
      </c>
      <c r="C67" s="65">
        <v>0.232</v>
      </c>
      <c r="D67" s="66"/>
      <c r="E67" s="67">
        <f>B67/C67*D67</f>
        <v>0</v>
      </c>
      <c r="F67" s="68"/>
      <c r="G67" s="69">
        <f aca="true" t="shared" si="20" ref="G67:G82">F67/B67*C67</f>
        <v>0</v>
      </c>
      <c r="H67" s="69">
        <f aca="true" t="shared" si="21" ref="H67:H82">F67/B67*C67*1.08</f>
        <v>0</v>
      </c>
      <c r="I67" s="64">
        <f aca="true" t="shared" si="22" ref="I67:I82">B67/C67*D67/1.08</f>
        <v>0</v>
      </c>
      <c r="J67" s="1"/>
      <c r="K67" s="2"/>
      <c r="L67" s="3"/>
      <c r="M67" s="7"/>
      <c r="N67" s="5"/>
      <c r="O67" s="8"/>
    </row>
    <row r="68" spans="1:15" ht="12.75">
      <c r="A68" s="91" t="s">
        <v>66</v>
      </c>
      <c r="B68" s="64">
        <v>1000</v>
      </c>
      <c r="C68" s="65">
        <v>0.261</v>
      </c>
      <c r="D68" s="66"/>
      <c r="E68" s="67">
        <f>B68/C68*D68</f>
        <v>0</v>
      </c>
      <c r="F68" s="68"/>
      <c r="G68" s="69">
        <f t="shared" si="20"/>
        <v>0</v>
      </c>
      <c r="H68" s="69">
        <f t="shared" si="21"/>
        <v>0</v>
      </c>
      <c r="I68" s="64">
        <f t="shared" si="22"/>
        <v>0</v>
      </c>
      <c r="J68" s="1"/>
      <c r="K68" s="2"/>
      <c r="L68" s="3"/>
      <c r="M68" s="7"/>
      <c r="N68" s="5"/>
      <c r="O68" s="8"/>
    </row>
    <row r="69" spans="1:15" ht="12.75">
      <c r="A69" s="91" t="s">
        <v>1</v>
      </c>
      <c r="B69" s="64">
        <v>1000</v>
      </c>
      <c r="C69" s="65">
        <v>0.29</v>
      </c>
      <c r="D69" s="66">
        <v>0</v>
      </c>
      <c r="E69" s="67">
        <f aca="true" t="shared" si="23" ref="E69:E78">B69/C69*D69</f>
        <v>0</v>
      </c>
      <c r="F69" s="68">
        <v>0</v>
      </c>
      <c r="G69" s="69">
        <f t="shared" si="20"/>
        <v>0</v>
      </c>
      <c r="H69" s="69">
        <f t="shared" si="21"/>
        <v>0</v>
      </c>
      <c r="I69" s="64">
        <f t="shared" si="22"/>
        <v>0</v>
      </c>
      <c r="J69" s="1"/>
      <c r="K69" s="2"/>
      <c r="L69" s="3"/>
      <c r="M69" s="7"/>
      <c r="N69" s="5"/>
      <c r="O69" s="8"/>
    </row>
    <row r="70" spans="1:15" ht="12.75">
      <c r="A70" s="91" t="s">
        <v>527</v>
      </c>
      <c r="B70" s="64">
        <v>1000</v>
      </c>
      <c r="C70" s="65">
        <v>0.32</v>
      </c>
      <c r="D70" s="66"/>
      <c r="E70" s="67">
        <f>B70/C70*D70</f>
        <v>0</v>
      </c>
      <c r="F70" s="68"/>
      <c r="G70" s="69">
        <f t="shared" si="20"/>
        <v>0</v>
      </c>
      <c r="H70" s="69">
        <f t="shared" si="21"/>
        <v>0</v>
      </c>
      <c r="I70" s="64">
        <f t="shared" si="22"/>
        <v>0</v>
      </c>
      <c r="J70" s="1"/>
      <c r="K70" s="2"/>
      <c r="L70" s="3"/>
      <c r="M70" s="7"/>
      <c r="N70" s="5"/>
      <c r="O70" s="8"/>
    </row>
    <row r="71" spans="1:15" ht="12.75">
      <c r="A71" s="91" t="s">
        <v>3</v>
      </c>
      <c r="B71" s="64">
        <v>1000</v>
      </c>
      <c r="C71" s="65">
        <v>0.349</v>
      </c>
      <c r="D71" s="66"/>
      <c r="E71" s="67">
        <f>B71/C71*D71</f>
        <v>0</v>
      </c>
      <c r="F71" s="68"/>
      <c r="G71" s="69">
        <f t="shared" si="20"/>
        <v>0</v>
      </c>
      <c r="H71" s="69">
        <f t="shared" si="21"/>
        <v>0</v>
      </c>
      <c r="I71" s="64">
        <f t="shared" si="22"/>
        <v>0</v>
      </c>
      <c r="J71" s="1"/>
      <c r="K71" s="2"/>
      <c r="L71" s="3"/>
      <c r="M71" s="7"/>
      <c r="N71" s="5"/>
      <c r="O71" s="8"/>
    </row>
    <row r="72" spans="1:15" ht="12.75">
      <c r="A72" s="91" t="s">
        <v>528</v>
      </c>
      <c r="B72" s="64">
        <v>1000</v>
      </c>
      <c r="C72" s="65">
        <v>0.378</v>
      </c>
      <c r="D72" s="66"/>
      <c r="E72" s="67">
        <f>B72/C72*D72</f>
        <v>0</v>
      </c>
      <c r="F72" s="68"/>
      <c r="G72" s="69">
        <f t="shared" si="20"/>
        <v>0</v>
      </c>
      <c r="H72" s="69">
        <f t="shared" si="21"/>
        <v>0</v>
      </c>
      <c r="I72" s="64">
        <f t="shared" si="22"/>
        <v>0</v>
      </c>
      <c r="J72" s="1"/>
      <c r="K72" s="2"/>
      <c r="L72" s="3"/>
      <c r="M72" s="7"/>
      <c r="N72" s="5"/>
      <c r="O72" s="8"/>
    </row>
    <row r="73" spans="1:15" ht="12.75">
      <c r="A73" s="91" t="s">
        <v>13</v>
      </c>
      <c r="B73" s="64">
        <v>1000</v>
      </c>
      <c r="C73" s="65">
        <v>0.407</v>
      </c>
      <c r="D73" s="66"/>
      <c r="E73" s="67">
        <f t="shared" si="23"/>
        <v>0</v>
      </c>
      <c r="F73" s="68">
        <v>0</v>
      </c>
      <c r="G73" s="69">
        <f t="shared" si="20"/>
        <v>0</v>
      </c>
      <c r="H73" s="69">
        <f t="shared" si="21"/>
        <v>0</v>
      </c>
      <c r="I73" s="64">
        <f t="shared" si="22"/>
        <v>0</v>
      </c>
      <c r="J73" s="1"/>
      <c r="K73" s="2"/>
      <c r="L73" s="3"/>
      <c r="M73" s="7"/>
      <c r="N73" s="5"/>
      <c r="O73" s="8"/>
    </row>
    <row r="74" spans="1:15" ht="12.75">
      <c r="A74" s="91" t="s">
        <v>595</v>
      </c>
      <c r="B74" s="64">
        <v>1000</v>
      </c>
      <c r="C74" s="65">
        <v>0.437</v>
      </c>
      <c r="D74" s="66"/>
      <c r="E74" s="67">
        <f>B74/C74*D74</f>
        <v>0</v>
      </c>
      <c r="F74" s="68">
        <v>0</v>
      </c>
      <c r="G74" s="69">
        <f>F74/B74*C74</f>
        <v>0</v>
      </c>
      <c r="H74" s="69">
        <f>F74/B74*C74*1.08</f>
        <v>0</v>
      </c>
      <c r="I74" s="64">
        <f>B74/C74*D74/1.08</f>
        <v>0</v>
      </c>
      <c r="J74" s="1"/>
      <c r="K74" s="2"/>
      <c r="L74" s="3"/>
      <c r="M74" s="7"/>
      <c r="N74" s="5"/>
      <c r="O74" s="8"/>
    </row>
    <row r="75" spans="1:15" ht="12.75">
      <c r="A75" s="91" t="s">
        <v>14</v>
      </c>
      <c r="B75" s="64">
        <v>1000</v>
      </c>
      <c r="C75" s="65">
        <v>0.466</v>
      </c>
      <c r="D75" s="66"/>
      <c r="E75" s="67">
        <f t="shared" si="23"/>
        <v>0</v>
      </c>
      <c r="F75" s="68"/>
      <c r="G75" s="69">
        <f t="shared" si="20"/>
        <v>0</v>
      </c>
      <c r="H75" s="69">
        <f t="shared" si="21"/>
        <v>0</v>
      </c>
      <c r="I75" s="64">
        <f t="shared" si="22"/>
        <v>0</v>
      </c>
      <c r="J75" s="1"/>
      <c r="K75" s="2"/>
      <c r="L75" s="3"/>
      <c r="M75" s="7"/>
      <c r="N75" s="5"/>
      <c r="O75" s="8"/>
    </row>
    <row r="76" spans="1:15" ht="12.75">
      <c r="A76" s="91" t="s">
        <v>596</v>
      </c>
      <c r="B76" s="64">
        <v>1000</v>
      </c>
      <c r="C76" s="65">
        <v>0.495</v>
      </c>
      <c r="D76" s="66"/>
      <c r="E76" s="67">
        <f>B76/C76*D76</f>
        <v>0</v>
      </c>
      <c r="F76" s="68"/>
      <c r="G76" s="69">
        <f>F76/B76*C76</f>
        <v>0</v>
      </c>
      <c r="H76" s="69">
        <f>F76/B76*C76*1.08</f>
        <v>0</v>
      </c>
      <c r="I76" s="64">
        <f>B76/C76*D76/1.08</f>
        <v>0</v>
      </c>
      <c r="J76" s="1"/>
      <c r="K76" s="2"/>
      <c r="L76" s="3"/>
      <c r="M76" s="7"/>
      <c r="N76" s="5"/>
      <c r="O76" s="8"/>
    </row>
    <row r="77" spans="1:15" ht="12.75">
      <c r="A77" s="91" t="s">
        <v>15</v>
      </c>
      <c r="B77" s="64">
        <v>1000</v>
      </c>
      <c r="C77" s="65">
        <v>0.525</v>
      </c>
      <c r="D77" s="66"/>
      <c r="E77" s="67">
        <f t="shared" si="23"/>
        <v>0</v>
      </c>
      <c r="F77" s="68">
        <v>0</v>
      </c>
      <c r="G77" s="69">
        <f t="shared" si="20"/>
        <v>0</v>
      </c>
      <c r="H77" s="69">
        <f t="shared" si="21"/>
        <v>0</v>
      </c>
      <c r="I77" s="64">
        <f t="shared" si="22"/>
        <v>0</v>
      </c>
      <c r="J77" s="1"/>
      <c r="K77" s="2"/>
      <c r="L77" s="3"/>
      <c r="M77" s="7"/>
      <c r="N77" s="5"/>
      <c r="O77" s="8"/>
    </row>
    <row r="78" spans="1:15" ht="12.75">
      <c r="A78" s="91" t="s">
        <v>16</v>
      </c>
      <c r="B78" s="64">
        <v>1000</v>
      </c>
      <c r="C78" s="65">
        <v>0.583</v>
      </c>
      <c r="D78" s="66"/>
      <c r="E78" s="67">
        <f t="shared" si="23"/>
        <v>0</v>
      </c>
      <c r="F78" s="68"/>
      <c r="G78" s="69">
        <f t="shared" si="20"/>
        <v>0</v>
      </c>
      <c r="H78" s="69">
        <f t="shared" si="21"/>
        <v>0</v>
      </c>
      <c r="I78" s="64">
        <f t="shared" si="22"/>
        <v>0</v>
      </c>
      <c r="J78" s="1"/>
      <c r="K78" s="2"/>
      <c r="L78" s="3"/>
      <c r="M78" s="7"/>
      <c r="N78" s="5"/>
      <c r="O78" s="8"/>
    </row>
    <row r="79" spans="1:15" ht="12.75">
      <c r="A79" s="91" t="s">
        <v>65</v>
      </c>
      <c r="B79" s="64">
        <v>1000</v>
      </c>
      <c r="C79" s="65">
        <v>0.642</v>
      </c>
      <c r="D79" s="66"/>
      <c r="E79" s="67">
        <f>B79/C79*D79</f>
        <v>0</v>
      </c>
      <c r="F79" s="68"/>
      <c r="G79" s="69">
        <f t="shared" si="20"/>
        <v>0</v>
      </c>
      <c r="H79" s="69">
        <f t="shared" si="21"/>
        <v>0</v>
      </c>
      <c r="I79" s="64">
        <f t="shared" si="22"/>
        <v>0</v>
      </c>
      <c r="J79" s="1"/>
      <c r="K79" s="2"/>
      <c r="L79" s="3"/>
      <c r="M79" s="11"/>
      <c r="N79" s="5"/>
      <c r="O79" s="8"/>
    </row>
    <row r="80" spans="1:15" ht="12.75">
      <c r="A80" s="91" t="s">
        <v>68</v>
      </c>
      <c r="B80" s="64">
        <v>1000</v>
      </c>
      <c r="C80" s="65">
        <v>0.701</v>
      </c>
      <c r="D80" s="66"/>
      <c r="E80" s="67">
        <f>B80/C80*D80</f>
        <v>0</v>
      </c>
      <c r="F80" s="68"/>
      <c r="G80" s="69">
        <f t="shared" si="20"/>
        <v>0</v>
      </c>
      <c r="H80" s="69">
        <f t="shared" si="21"/>
        <v>0</v>
      </c>
      <c r="I80" s="64">
        <f t="shared" si="22"/>
        <v>0</v>
      </c>
      <c r="J80" s="1"/>
      <c r="K80" s="2"/>
      <c r="L80" s="3"/>
      <c r="M80" s="11"/>
      <c r="N80" s="5"/>
      <c r="O80" s="8"/>
    </row>
    <row r="81" spans="1:15" ht="12.75">
      <c r="A81" s="91" t="s">
        <v>69</v>
      </c>
      <c r="B81" s="64">
        <v>1000</v>
      </c>
      <c r="C81" s="65">
        <v>0.759</v>
      </c>
      <c r="D81" s="66"/>
      <c r="E81" s="67">
        <f>B81/C81*D81</f>
        <v>0</v>
      </c>
      <c r="F81" s="68"/>
      <c r="G81" s="69">
        <f t="shared" si="20"/>
        <v>0</v>
      </c>
      <c r="H81" s="69">
        <f t="shared" si="21"/>
        <v>0</v>
      </c>
      <c r="I81" s="64">
        <f t="shared" si="22"/>
        <v>0</v>
      </c>
      <c r="J81" s="1"/>
      <c r="K81" s="2"/>
      <c r="L81" s="3"/>
      <c r="M81" s="11"/>
      <c r="N81" s="5"/>
      <c r="O81" s="8"/>
    </row>
    <row r="82" spans="1:15" ht="12.75">
      <c r="A82" s="91" t="s">
        <v>70</v>
      </c>
      <c r="B82" s="64">
        <v>1000</v>
      </c>
      <c r="C82" s="65">
        <v>0.847</v>
      </c>
      <c r="D82" s="66"/>
      <c r="E82" s="67">
        <f>B82/C82*D82</f>
        <v>0</v>
      </c>
      <c r="F82" s="68">
        <v>0</v>
      </c>
      <c r="G82" s="69">
        <f t="shared" si="20"/>
        <v>0</v>
      </c>
      <c r="H82" s="69">
        <f t="shared" si="21"/>
        <v>0</v>
      </c>
      <c r="I82" s="64">
        <f t="shared" si="22"/>
        <v>0</v>
      </c>
      <c r="J82" s="1"/>
      <c r="K82" s="2"/>
      <c r="L82" s="3"/>
      <c r="M82" s="11"/>
      <c r="N82" s="5"/>
      <c r="O82" s="8"/>
    </row>
    <row r="83" spans="1:15" ht="15">
      <c r="A83" s="84" t="s">
        <v>213</v>
      </c>
      <c r="D83" s="3"/>
      <c r="E83" s="7"/>
      <c r="F83" s="5"/>
      <c r="G83" s="8"/>
      <c r="H83" s="8"/>
      <c r="I83" s="1"/>
      <c r="J83" s="1"/>
      <c r="K83" s="2"/>
      <c r="L83" s="3"/>
      <c r="M83" s="11"/>
      <c r="N83" s="5"/>
      <c r="O83" s="8"/>
    </row>
    <row r="84" spans="1:15" ht="12.75">
      <c r="A84" s="91" t="s">
        <v>597</v>
      </c>
      <c r="B84" s="64">
        <v>1000</v>
      </c>
      <c r="C84" s="65">
        <v>0.344</v>
      </c>
      <c r="D84" s="66"/>
      <c r="E84" s="67">
        <f aca="true" t="shared" si="24" ref="E84:E89">B84/C84*D84</f>
        <v>0</v>
      </c>
      <c r="F84" s="68"/>
      <c r="G84" s="69">
        <f>F84/B84*C84</f>
        <v>0</v>
      </c>
      <c r="H84" s="69">
        <f>F84/B84*C84*1.08</f>
        <v>0</v>
      </c>
      <c r="I84" s="64">
        <f>B84/C84*D84/1.08</f>
        <v>0</v>
      </c>
      <c r="J84" s="1"/>
      <c r="K84" s="2"/>
      <c r="L84" s="3"/>
      <c r="M84" s="11"/>
      <c r="N84" s="5"/>
      <c r="O84" s="8"/>
    </row>
    <row r="85" spans="1:15" ht="12.75">
      <c r="A85" s="91" t="s">
        <v>598</v>
      </c>
      <c r="B85" s="64">
        <v>1000</v>
      </c>
      <c r="C85" s="65">
        <v>0.365</v>
      </c>
      <c r="D85" s="66"/>
      <c r="E85" s="67">
        <f t="shared" si="24"/>
        <v>0</v>
      </c>
      <c r="F85" s="68"/>
      <c r="G85" s="69">
        <f>F85/B85*C85</f>
        <v>0</v>
      </c>
      <c r="H85" s="69">
        <f>F85/B85*C85*1.08</f>
        <v>0</v>
      </c>
      <c r="I85" s="64">
        <f>B85/C85*D85/1.08</f>
        <v>0</v>
      </c>
      <c r="J85" s="1"/>
      <c r="K85" s="2"/>
      <c r="L85" s="3"/>
      <c r="M85" s="11"/>
      <c r="N85" s="5"/>
      <c r="O85" s="8"/>
    </row>
    <row r="86" spans="1:15" ht="12.75">
      <c r="A86" s="91" t="s">
        <v>71</v>
      </c>
      <c r="B86" s="64">
        <v>1000</v>
      </c>
      <c r="C86" s="65">
        <v>0.387</v>
      </c>
      <c r="D86" s="66"/>
      <c r="E86" s="67">
        <f t="shared" si="24"/>
        <v>0</v>
      </c>
      <c r="F86" s="68"/>
      <c r="G86" s="69">
        <f aca="true" t="shared" si="25" ref="G86:G103">F86/B86*C86</f>
        <v>0</v>
      </c>
      <c r="H86" s="69">
        <f aca="true" t="shared" si="26" ref="H86:H103">F86/B86*C86*1.08</f>
        <v>0</v>
      </c>
      <c r="I86" s="64">
        <f aca="true" t="shared" si="27" ref="I86:I103">B86/C86*D86/1.08</f>
        <v>0</v>
      </c>
      <c r="J86" s="1"/>
      <c r="K86" s="2"/>
      <c r="L86" s="3"/>
      <c r="M86" s="11"/>
      <c r="N86" s="5"/>
      <c r="O86" s="8"/>
    </row>
    <row r="87" spans="1:15" ht="12.75">
      <c r="A87" s="91" t="s">
        <v>72</v>
      </c>
      <c r="B87" s="64">
        <v>1000</v>
      </c>
      <c r="C87" s="65">
        <v>0.43</v>
      </c>
      <c r="D87" s="66"/>
      <c r="E87" s="67">
        <f t="shared" si="24"/>
        <v>0</v>
      </c>
      <c r="F87" s="68"/>
      <c r="G87" s="69">
        <f t="shared" si="25"/>
        <v>0</v>
      </c>
      <c r="H87" s="69">
        <f t="shared" si="26"/>
        <v>0</v>
      </c>
      <c r="I87" s="64">
        <f t="shared" si="27"/>
        <v>0</v>
      </c>
      <c r="J87" s="1"/>
      <c r="K87" s="2"/>
      <c r="L87" s="3"/>
      <c r="M87" s="7"/>
      <c r="N87" s="5"/>
      <c r="O87" s="8"/>
    </row>
    <row r="88" spans="1:15" ht="12.75">
      <c r="A88" s="91" t="s">
        <v>6</v>
      </c>
      <c r="B88" s="64">
        <v>1000</v>
      </c>
      <c r="C88" s="65">
        <v>0.474</v>
      </c>
      <c r="D88" s="66"/>
      <c r="E88" s="67">
        <f t="shared" si="24"/>
        <v>0</v>
      </c>
      <c r="F88" s="68">
        <v>0</v>
      </c>
      <c r="G88" s="69">
        <f t="shared" si="25"/>
        <v>0</v>
      </c>
      <c r="H88" s="69">
        <f t="shared" si="26"/>
        <v>0</v>
      </c>
      <c r="I88" s="64">
        <f t="shared" si="27"/>
        <v>0</v>
      </c>
      <c r="J88" s="63"/>
      <c r="K88" s="2"/>
      <c r="L88" s="3"/>
      <c r="M88" s="7"/>
      <c r="N88" s="5"/>
      <c r="O88" s="8"/>
    </row>
    <row r="89" spans="1:15" ht="12.75">
      <c r="A89" s="91" t="s">
        <v>599</v>
      </c>
      <c r="B89" s="64">
        <v>1000</v>
      </c>
      <c r="C89" s="65">
        <v>0.517</v>
      </c>
      <c r="D89" s="66"/>
      <c r="E89" s="67">
        <f t="shared" si="24"/>
        <v>0</v>
      </c>
      <c r="F89" s="68">
        <v>0</v>
      </c>
      <c r="G89" s="69">
        <f>F89/B89*C89</f>
        <v>0</v>
      </c>
      <c r="H89" s="69">
        <f>F89/B89*C89*1.08</f>
        <v>0</v>
      </c>
      <c r="I89" s="64">
        <f>B89/C89*D89/1.08</f>
        <v>0</v>
      </c>
      <c r="J89" s="63"/>
      <c r="K89" s="2"/>
      <c r="L89" s="3"/>
      <c r="M89" s="7"/>
      <c r="N89" s="5"/>
      <c r="O89" s="8"/>
    </row>
    <row r="90" spans="1:15" ht="12.75">
      <c r="A90" s="91" t="s">
        <v>7</v>
      </c>
      <c r="B90" s="64">
        <v>1000</v>
      </c>
      <c r="C90" s="65">
        <v>0.56</v>
      </c>
      <c r="D90" s="66">
        <v>0</v>
      </c>
      <c r="E90" s="67">
        <f aca="true" t="shared" si="28" ref="E90:E101">B90/C90*D90</f>
        <v>0</v>
      </c>
      <c r="F90" s="68"/>
      <c r="G90" s="69">
        <f t="shared" si="25"/>
        <v>0</v>
      </c>
      <c r="H90" s="69">
        <f t="shared" si="26"/>
        <v>0</v>
      </c>
      <c r="I90" s="64">
        <f t="shared" si="27"/>
        <v>0</v>
      </c>
      <c r="J90" s="1"/>
      <c r="K90" s="2"/>
      <c r="L90" s="3"/>
      <c r="M90" s="7"/>
      <c r="N90" s="5"/>
      <c r="O90" s="8"/>
    </row>
    <row r="91" spans="1:15" ht="12.75">
      <c r="A91" s="91" t="s">
        <v>600</v>
      </c>
      <c r="B91" s="64">
        <v>1000</v>
      </c>
      <c r="C91" s="65">
        <v>0.604</v>
      </c>
      <c r="D91" s="66">
        <v>0</v>
      </c>
      <c r="E91" s="67">
        <f>B91/C91*D91</f>
        <v>0</v>
      </c>
      <c r="F91" s="68"/>
      <c r="G91" s="69">
        <f>F91/B91*C91</f>
        <v>0</v>
      </c>
      <c r="H91" s="69">
        <f>F91/B91*C91*1.08</f>
        <v>0</v>
      </c>
      <c r="I91" s="64">
        <f>B91/C91*D91/1.08</f>
        <v>0</v>
      </c>
      <c r="J91" s="1"/>
      <c r="K91" s="2"/>
      <c r="L91" s="3"/>
      <c r="M91" s="7"/>
      <c r="N91" s="5"/>
      <c r="O91" s="8"/>
    </row>
    <row r="92" spans="1:15" ht="12.75">
      <c r="A92" s="91" t="s">
        <v>8</v>
      </c>
      <c r="B92" s="64">
        <v>1000</v>
      </c>
      <c r="C92" s="65">
        <v>0.647</v>
      </c>
      <c r="D92" s="66"/>
      <c r="E92" s="67">
        <f t="shared" si="28"/>
        <v>0</v>
      </c>
      <c r="F92" s="68"/>
      <c r="G92" s="69">
        <f t="shared" si="25"/>
        <v>0</v>
      </c>
      <c r="H92" s="69">
        <f t="shared" si="26"/>
        <v>0</v>
      </c>
      <c r="I92" s="64">
        <f t="shared" si="27"/>
        <v>0</v>
      </c>
      <c r="J92" s="1"/>
      <c r="K92" s="2"/>
      <c r="L92" s="3"/>
      <c r="M92" s="7"/>
      <c r="N92" s="5"/>
      <c r="O92" s="8"/>
    </row>
    <row r="93" spans="1:15" ht="12.75">
      <c r="A93" s="91" t="s">
        <v>601</v>
      </c>
      <c r="B93" s="64">
        <v>1000</v>
      </c>
      <c r="C93" s="65">
        <v>0.69</v>
      </c>
      <c r="D93" s="66"/>
      <c r="E93" s="67">
        <f>B93/C93*D93</f>
        <v>0</v>
      </c>
      <c r="F93" s="68"/>
      <c r="G93" s="69">
        <f>F93/B93*C93</f>
        <v>0</v>
      </c>
      <c r="H93" s="69">
        <f>F93/B93*C93*1.08</f>
        <v>0</v>
      </c>
      <c r="I93" s="64">
        <f>B93/C93*D93/1.08</f>
        <v>0</v>
      </c>
      <c r="J93" s="1"/>
      <c r="K93" s="2"/>
      <c r="L93" s="3"/>
      <c r="M93" s="7"/>
      <c r="N93" s="5"/>
      <c r="O93" s="8"/>
    </row>
    <row r="94" spans="1:15" ht="12.75">
      <c r="A94" s="91" t="s">
        <v>9</v>
      </c>
      <c r="B94" s="64">
        <v>1000</v>
      </c>
      <c r="C94" s="65">
        <v>0.734</v>
      </c>
      <c r="D94" s="66"/>
      <c r="E94" s="67">
        <f t="shared" si="28"/>
        <v>0</v>
      </c>
      <c r="F94" s="68"/>
      <c r="G94" s="69">
        <f t="shared" si="25"/>
        <v>0</v>
      </c>
      <c r="H94" s="69">
        <f t="shared" si="26"/>
        <v>0</v>
      </c>
      <c r="I94" s="64">
        <f t="shared" si="27"/>
        <v>0</v>
      </c>
      <c r="J94" s="1"/>
      <c r="K94" s="2"/>
      <c r="L94" s="3"/>
      <c r="M94" s="7"/>
      <c r="N94" s="5"/>
      <c r="O94" s="8"/>
    </row>
    <row r="95" spans="1:15" ht="12.75">
      <c r="A95" s="91" t="s">
        <v>602</v>
      </c>
      <c r="B95" s="64">
        <v>1000</v>
      </c>
      <c r="C95" s="65">
        <v>0.777</v>
      </c>
      <c r="D95" s="66"/>
      <c r="E95" s="67">
        <f>B95/C95*D95</f>
        <v>0</v>
      </c>
      <c r="F95" s="68"/>
      <c r="G95" s="69">
        <f>F95/B95*C95</f>
        <v>0</v>
      </c>
      <c r="H95" s="69">
        <f>F95/B95*C95*1.08</f>
        <v>0</v>
      </c>
      <c r="I95" s="64">
        <f>B95/C95*D95/1.08</f>
        <v>0</v>
      </c>
      <c r="J95" s="1"/>
      <c r="K95" s="2"/>
      <c r="L95" s="3"/>
      <c r="M95" s="7"/>
      <c r="N95" s="5"/>
      <c r="O95" s="8"/>
    </row>
    <row r="96" spans="1:15" ht="12.75">
      <c r="A96" s="91" t="s">
        <v>10</v>
      </c>
      <c r="B96" s="64">
        <v>1000</v>
      </c>
      <c r="C96" s="65">
        <v>0.82</v>
      </c>
      <c r="D96" s="66"/>
      <c r="E96" s="67">
        <f t="shared" si="28"/>
        <v>0</v>
      </c>
      <c r="F96" s="68"/>
      <c r="G96" s="69">
        <f t="shared" si="25"/>
        <v>0</v>
      </c>
      <c r="H96" s="69">
        <f t="shared" si="26"/>
        <v>0</v>
      </c>
      <c r="I96" s="64">
        <f t="shared" si="27"/>
        <v>0</v>
      </c>
      <c r="J96" s="1"/>
      <c r="K96" s="2"/>
      <c r="L96" s="3"/>
      <c r="M96" s="7"/>
      <c r="N96" s="5"/>
      <c r="O96" s="8"/>
    </row>
    <row r="97" spans="1:15" ht="12.75">
      <c r="A97" s="91" t="s">
        <v>11</v>
      </c>
      <c r="B97" s="64">
        <v>1000</v>
      </c>
      <c r="C97" s="65">
        <v>0.907</v>
      </c>
      <c r="D97" s="66"/>
      <c r="E97" s="67">
        <f t="shared" si="28"/>
        <v>0</v>
      </c>
      <c r="F97" s="68"/>
      <c r="G97" s="69">
        <f t="shared" si="25"/>
        <v>0</v>
      </c>
      <c r="H97" s="69">
        <f t="shared" si="26"/>
        <v>0</v>
      </c>
      <c r="I97" s="64">
        <f t="shared" si="27"/>
        <v>0</v>
      </c>
      <c r="J97" s="1"/>
      <c r="K97" s="2"/>
      <c r="L97" s="3"/>
      <c r="M97" s="7"/>
      <c r="N97" s="5"/>
      <c r="O97" s="8"/>
    </row>
    <row r="98" spans="1:15" ht="12.75">
      <c r="A98" s="91" t="s">
        <v>35</v>
      </c>
      <c r="B98" s="64">
        <v>1000</v>
      </c>
      <c r="C98" s="65">
        <v>0.994</v>
      </c>
      <c r="D98" s="66"/>
      <c r="E98" s="67">
        <f>B98/C98*D98</f>
        <v>0</v>
      </c>
      <c r="F98" s="68"/>
      <c r="G98" s="69">
        <f t="shared" si="25"/>
        <v>0</v>
      </c>
      <c r="H98" s="69">
        <f t="shared" si="26"/>
        <v>0</v>
      </c>
      <c r="I98" s="64">
        <f t="shared" si="27"/>
        <v>0</v>
      </c>
      <c r="J98" s="1"/>
      <c r="K98" s="2"/>
      <c r="L98" s="3"/>
      <c r="M98" s="7"/>
      <c r="N98" s="5"/>
      <c r="O98" s="8"/>
    </row>
    <row r="99" spans="1:15" ht="12.75">
      <c r="A99" s="91" t="s">
        <v>12</v>
      </c>
      <c r="B99" s="64">
        <v>1000</v>
      </c>
      <c r="C99" s="65">
        <v>1.08</v>
      </c>
      <c r="D99" s="66"/>
      <c r="E99" s="67">
        <f>B99/C99*D99</f>
        <v>0</v>
      </c>
      <c r="F99" s="68"/>
      <c r="G99" s="69">
        <f t="shared" si="25"/>
        <v>0</v>
      </c>
      <c r="H99" s="69">
        <f t="shared" si="26"/>
        <v>0</v>
      </c>
      <c r="I99" s="64">
        <f t="shared" si="27"/>
        <v>0</v>
      </c>
      <c r="J99" s="1"/>
      <c r="K99" s="2"/>
      <c r="L99" s="3"/>
      <c r="M99" s="7"/>
      <c r="N99" s="5"/>
      <c r="O99" s="8"/>
    </row>
    <row r="100" spans="1:15" ht="12.75">
      <c r="A100" s="91" t="s">
        <v>74</v>
      </c>
      <c r="B100" s="64">
        <v>1000</v>
      </c>
      <c r="C100" s="65">
        <v>1.167</v>
      </c>
      <c r="D100" s="66"/>
      <c r="E100" s="67">
        <f>B100/C100*D100</f>
        <v>0</v>
      </c>
      <c r="F100" s="68"/>
      <c r="G100" s="69">
        <f t="shared" si="25"/>
        <v>0</v>
      </c>
      <c r="H100" s="69">
        <f t="shared" si="26"/>
        <v>0</v>
      </c>
      <c r="I100" s="64">
        <f t="shared" si="27"/>
        <v>0</v>
      </c>
      <c r="J100" s="1"/>
      <c r="K100" s="2"/>
      <c r="L100" s="3"/>
      <c r="M100" s="7"/>
      <c r="N100" s="5"/>
      <c r="O100" s="8"/>
    </row>
    <row r="101" spans="1:15" ht="12.75">
      <c r="A101" s="91" t="s">
        <v>43</v>
      </c>
      <c r="B101" s="64">
        <v>1000</v>
      </c>
      <c r="C101" s="65">
        <v>1.297</v>
      </c>
      <c r="D101" s="66"/>
      <c r="E101" s="67">
        <f t="shared" si="28"/>
        <v>0</v>
      </c>
      <c r="F101" s="68"/>
      <c r="G101" s="69">
        <f t="shared" si="25"/>
        <v>0</v>
      </c>
      <c r="H101" s="69">
        <f t="shared" si="26"/>
        <v>0</v>
      </c>
      <c r="I101" s="64">
        <f t="shared" si="27"/>
        <v>0</v>
      </c>
      <c r="J101" s="1"/>
      <c r="K101" s="2"/>
      <c r="L101" s="3"/>
      <c r="M101" s="7"/>
      <c r="N101" s="5"/>
      <c r="O101" s="8"/>
    </row>
    <row r="102" spans="1:15" ht="12.75">
      <c r="A102" s="91" t="s">
        <v>75</v>
      </c>
      <c r="B102" s="64">
        <v>1000</v>
      </c>
      <c r="C102" s="65">
        <v>1.427</v>
      </c>
      <c r="D102" s="66"/>
      <c r="E102" s="67">
        <f>B102/C102*D102</f>
        <v>0</v>
      </c>
      <c r="F102" s="68"/>
      <c r="G102" s="69">
        <f t="shared" si="25"/>
        <v>0</v>
      </c>
      <c r="H102" s="69">
        <f t="shared" si="26"/>
        <v>0</v>
      </c>
      <c r="I102" s="64">
        <f t="shared" si="27"/>
        <v>0</v>
      </c>
      <c r="J102" s="1"/>
      <c r="K102" s="2"/>
      <c r="L102" s="3"/>
      <c r="M102" s="7"/>
      <c r="N102" s="5"/>
      <c r="O102" s="8"/>
    </row>
    <row r="103" spans="1:15" ht="12.75">
      <c r="A103" s="91" t="s">
        <v>76</v>
      </c>
      <c r="B103" s="64">
        <v>1000</v>
      </c>
      <c r="C103" s="65">
        <v>1.514</v>
      </c>
      <c r="D103" s="66"/>
      <c r="E103" s="67">
        <f>B103/C103*D103</f>
        <v>0</v>
      </c>
      <c r="F103" s="68"/>
      <c r="G103" s="69">
        <f t="shared" si="25"/>
        <v>0</v>
      </c>
      <c r="H103" s="69">
        <f t="shared" si="26"/>
        <v>0</v>
      </c>
      <c r="I103" s="64">
        <f t="shared" si="27"/>
        <v>0</v>
      </c>
      <c r="J103" s="1"/>
      <c r="K103" s="2"/>
      <c r="L103" s="3"/>
      <c r="M103" s="7"/>
      <c r="N103" s="5"/>
      <c r="O103" s="8"/>
    </row>
    <row r="104" spans="1:15" ht="15">
      <c r="A104" s="84" t="s">
        <v>603</v>
      </c>
      <c r="D104" s="3"/>
      <c r="E104" s="7"/>
      <c r="F104" s="5"/>
      <c r="G104" s="8"/>
      <c r="H104" s="8"/>
      <c r="I104" s="1"/>
      <c r="J104" s="1"/>
      <c r="K104" s="2"/>
      <c r="L104" s="3"/>
      <c r="M104" s="11"/>
      <c r="N104" s="5"/>
      <c r="O104" s="8"/>
    </row>
    <row r="105" spans="1:15" ht="12.75">
      <c r="A105" s="91" t="s">
        <v>604</v>
      </c>
      <c r="B105" s="64">
        <v>1000</v>
      </c>
      <c r="C105" s="65">
        <v>0.527</v>
      </c>
      <c r="D105" s="66"/>
      <c r="E105" s="67">
        <f>B105/C105*D105</f>
        <v>0</v>
      </c>
      <c r="F105" s="68"/>
      <c r="G105" s="69">
        <f aca="true" t="shared" si="29" ref="G105:G123">F105/B105*C105</f>
        <v>0</v>
      </c>
      <c r="H105" s="69">
        <f aca="true" t="shared" si="30" ref="H105:H123">F105/B105*C105*1.08</f>
        <v>0</v>
      </c>
      <c r="I105" s="64">
        <f aca="true" t="shared" si="31" ref="I105:I123">B105/C105*D105/1.08</f>
        <v>0</v>
      </c>
      <c r="J105" s="1"/>
      <c r="K105" s="2"/>
      <c r="L105" s="3"/>
      <c r="M105" s="7"/>
      <c r="N105" s="5"/>
      <c r="O105" s="8"/>
    </row>
    <row r="106" spans="1:15" ht="12.75">
      <c r="A106" s="91" t="s">
        <v>622</v>
      </c>
      <c r="B106" s="64">
        <v>1000</v>
      </c>
      <c r="C106" s="65">
        <v>0.585</v>
      </c>
      <c r="D106" s="66"/>
      <c r="E106" s="67">
        <f>B106/C106*D106</f>
        <v>0</v>
      </c>
      <c r="F106" s="68"/>
      <c r="G106" s="69">
        <f t="shared" si="29"/>
        <v>0</v>
      </c>
      <c r="H106" s="69">
        <f t="shared" si="30"/>
        <v>0</v>
      </c>
      <c r="I106" s="64">
        <f t="shared" si="31"/>
        <v>0</v>
      </c>
      <c r="J106" s="1"/>
      <c r="K106" s="2"/>
      <c r="L106" s="3"/>
      <c r="M106" s="7"/>
      <c r="N106" s="5"/>
      <c r="O106" s="8"/>
    </row>
    <row r="107" spans="1:15" ht="12.75">
      <c r="A107" s="91" t="s">
        <v>605</v>
      </c>
      <c r="B107" s="64">
        <v>1000</v>
      </c>
      <c r="C107" s="65">
        <v>0.644</v>
      </c>
      <c r="D107" s="66"/>
      <c r="E107" s="67">
        <f>B107/C107*D107</f>
        <v>0</v>
      </c>
      <c r="F107" s="68">
        <v>0</v>
      </c>
      <c r="G107" s="69">
        <f t="shared" si="29"/>
        <v>0</v>
      </c>
      <c r="H107" s="69">
        <f t="shared" si="30"/>
        <v>0</v>
      </c>
      <c r="I107" s="64">
        <f t="shared" si="31"/>
        <v>0</v>
      </c>
      <c r="J107" s="1"/>
      <c r="K107" s="2"/>
      <c r="L107" s="3"/>
      <c r="M107" s="7"/>
      <c r="N107" s="5"/>
      <c r="O107" s="8"/>
    </row>
    <row r="108" spans="1:15" ht="12.75">
      <c r="A108" s="91" t="s">
        <v>606</v>
      </c>
      <c r="B108" s="64">
        <v>1000</v>
      </c>
      <c r="C108" s="65">
        <v>0.702</v>
      </c>
      <c r="D108" s="66"/>
      <c r="E108" s="67">
        <f>B108/C108*D108</f>
        <v>0</v>
      </c>
      <c r="F108" s="68">
        <v>0</v>
      </c>
      <c r="G108" s="69">
        <f t="shared" si="29"/>
        <v>0</v>
      </c>
      <c r="H108" s="69">
        <f t="shared" si="30"/>
        <v>0</v>
      </c>
      <c r="I108" s="64">
        <f t="shared" si="31"/>
        <v>0</v>
      </c>
      <c r="J108" s="1"/>
      <c r="K108" s="2"/>
      <c r="L108" s="3"/>
      <c r="M108" s="7"/>
      <c r="N108" s="5"/>
      <c r="O108" s="8"/>
    </row>
    <row r="109" spans="1:15" ht="12.75">
      <c r="A109" s="91" t="s">
        <v>607</v>
      </c>
      <c r="B109" s="64">
        <v>1000</v>
      </c>
      <c r="C109" s="65">
        <v>0.761</v>
      </c>
      <c r="D109" s="66">
        <v>0</v>
      </c>
      <c r="E109" s="67">
        <f aca="true" t="shared" si="32" ref="E109:E116">B109/C109*D109</f>
        <v>0</v>
      </c>
      <c r="F109" s="68"/>
      <c r="G109" s="69">
        <f t="shared" si="29"/>
        <v>0</v>
      </c>
      <c r="H109" s="69">
        <f t="shared" si="30"/>
        <v>0</v>
      </c>
      <c r="I109" s="64">
        <f t="shared" si="31"/>
        <v>0</v>
      </c>
      <c r="J109" s="1"/>
      <c r="K109" s="2"/>
      <c r="L109" s="3"/>
      <c r="M109" s="7"/>
      <c r="N109" s="5"/>
      <c r="O109" s="8"/>
    </row>
    <row r="110" spans="1:15" ht="12.75">
      <c r="A110" s="91" t="s">
        <v>608</v>
      </c>
      <c r="B110" s="64">
        <v>1000</v>
      </c>
      <c r="C110" s="65">
        <v>0.819</v>
      </c>
      <c r="D110" s="66">
        <v>0</v>
      </c>
      <c r="E110" s="67">
        <f t="shared" si="32"/>
        <v>0</v>
      </c>
      <c r="F110" s="68"/>
      <c r="G110" s="69">
        <f t="shared" si="29"/>
        <v>0</v>
      </c>
      <c r="H110" s="69">
        <f t="shared" si="30"/>
        <v>0</v>
      </c>
      <c r="I110" s="64">
        <f t="shared" si="31"/>
        <v>0</v>
      </c>
      <c r="J110" s="1"/>
      <c r="K110" s="2"/>
      <c r="L110" s="3"/>
      <c r="M110" s="7"/>
      <c r="N110" s="5"/>
      <c r="O110" s="8"/>
    </row>
    <row r="111" spans="1:15" ht="12.75">
      <c r="A111" s="91" t="s">
        <v>609</v>
      </c>
      <c r="B111" s="64">
        <v>1000</v>
      </c>
      <c r="C111" s="65">
        <v>0.878</v>
      </c>
      <c r="D111" s="66"/>
      <c r="E111" s="67">
        <f t="shared" si="32"/>
        <v>0</v>
      </c>
      <c r="F111" s="68"/>
      <c r="G111" s="69">
        <f t="shared" si="29"/>
        <v>0</v>
      </c>
      <c r="H111" s="69">
        <f t="shared" si="30"/>
        <v>0</v>
      </c>
      <c r="I111" s="64">
        <f t="shared" si="31"/>
        <v>0</v>
      </c>
      <c r="J111" s="1"/>
      <c r="K111" s="2"/>
      <c r="L111" s="3"/>
      <c r="M111" s="7"/>
      <c r="N111" s="5"/>
      <c r="O111" s="8"/>
    </row>
    <row r="112" spans="1:15" ht="12.75">
      <c r="A112" s="91" t="s">
        <v>610</v>
      </c>
      <c r="B112" s="64">
        <v>1000</v>
      </c>
      <c r="C112" s="65">
        <v>0.936</v>
      </c>
      <c r="D112" s="66"/>
      <c r="E112" s="67">
        <f t="shared" si="32"/>
        <v>0</v>
      </c>
      <c r="F112" s="68"/>
      <c r="G112" s="69">
        <f t="shared" si="29"/>
        <v>0</v>
      </c>
      <c r="H112" s="69">
        <f t="shared" si="30"/>
        <v>0</v>
      </c>
      <c r="I112" s="64">
        <f t="shared" si="31"/>
        <v>0</v>
      </c>
      <c r="J112" s="1"/>
      <c r="K112" s="2"/>
      <c r="L112" s="3"/>
      <c r="M112" s="7"/>
      <c r="N112" s="5"/>
      <c r="O112" s="8"/>
    </row>
    <row r="113" spans="1:15" ht="12.75">
      <c r="A113" s="91" t="s">
        <v>611</v>
      </c>
      <c r="B113" s="64">
        <v>1000</v>
      </c>
      <c r="C113" s="65">
        <v>0.995</v>
      </c>
      <c r="D113" s="66"/>
      <c r="E113" s="67">
        <f t="shared" si="32"/>
        <v>0</v>
      </c>
      <c r="F113" s="68"/>
      <c r="G113" s="69">
        <f t="shared" si="29"/>
        <v>0</v>
      </c>
      <c r="H113" s="69">
        <f t="shared" si="30"/>
        <v>0</v>
      </c>
      <c r="I113" s="64">
        <f t="shared" si="31"/>
        <v>0</v>
      </c>
      <c r="J113" s="1"/>
      <c r="K113" s="2"/>
      <c r="L113" s="3"/>
      <c r="M113" s="7"/>
      <c r="N113" s="5"/>
      <c r="O113" s="8"/>
    </row>
    <row r="114" spans="1:15" ht="12.75">
      <c r="A114" s="91" t="s">
        <v>612</v>
      </c>
      <c r="B114" s="64">
        <v>1000</v>
      </c>
      <c r="C114" s="65">
        <v>1.053</v>
      </c>
      <c r="D114" s="66"/>
      <c r="E114" s="67">
        <f t="shared" si="32"/>
        <v>0</v>
      </c>
      <c r="F114" s="68"/>
      <c r="G114" s="69">
        <f t="shared" si="29"/>
        <v>0</v>
      </c>
      <c r="H114" s="69">
        <f t="shared" si="30"/>
        <v>0</v>
      </c>
      <c r="I114" s="64">
        <f t="shared" si="31"/>
        <v>0</v>
      </c>
      <c r="J114" s="1"/>
      <c r="K114" s="2"/>
      <c r="L114" s="3"/>
      <c r="M114" s="7"/>
      <c r="N114" s="5"/>
      <c r="O114" s="8"/>
    </row>
    <row r="115" spans="1:15" ht="12.75">
      <c r="A115" s="91" t="s">
        <v>613</v>
      </c>
      <c r="B115" s="64">
        <v>1000</v>
      </c>
      <c r="C115" s="65">
        <v>1.112</v>
      </c>
      <c r="D115" s="66"/>
      <c r="E115" s="67">
        <f t="shared" si="32"/>
        <v>0</v>
      </c>
      <c r="F115" s="68"/>
      <c r="G115" s="69">
        <f t="shared" si="29"/>
        <v>0</v>
      </c>
      <c r="H115" s="69">
        <f t="shared" si="30"/>
        <v>0</v>
      </c>
      <c r="I115" s="64">
        <f t="shared" si="31"/>
        <v>0</v>
      </c>
      <c r="J115" s="1"/>
      <c r="K115" s="2"/>
      <c r="L115" s="3"/>
      <c r="M115" s="7"/>
      <c r="N115" s="5"/>
      <c r="O115" s="8"/>
    </row>
    <row r="116" spans="1:15" ht="12.75">
      <c r="A116" s="91" t="s">
        <v>614</v>
      </c>
      <c r="B116" s="64">
        <v>1000</v>
      </c>
      <c r="C116" s="65">
        <v>1.229</v>
      </c>
      <c r="D116" s="66"/>
      <c r="E116" s="67">
        <f t="shared" si="32"/>
        <v>0</v>
      </c>
      <c r="F116" s="68"/>
      <c r="G116" s="69">
        <f t="shared" si="29"/>
        <v>0</v>
      </c>
      <c r="H116" s="69">
        <f t="shared" si="30"/>
        <v>0</v>
      </c>
      <c r="I116" s="64">
        <f t="shared" si="31"/>
        <v>0</v>
      </c>
      <c r="J116" s="63"/>
      <c r="K116" s="2"/>
      <c r="L116" s="3"/>
      <c r="M116" s="7"/>
      <c r="N116" s="5"/>
      <c r="O116" s="8"/>
    </row>
    <row r="117" spans="1:15" ht="12.75">
      <c r="A117" s="91" t="s">
        <v>615</v>
      </c>
      <c r="B117" s="64">
        <v>1000</v>
      </c>
      <c r="C117" s="65">
        <v>1.346</v>
      </c>
      <c r="D117" s="66"/>
      <c r="E117" s="67">
        <f aca="true" t="shared" si="33" ref="E117:E124">B117/C117*D117</f>
        <v>0</v>
      </c>
      <c r="F117" s="68"/>
      <c r="G117" s="69">
        <f t="shared" si="29"/>
        <v>0</v>
      </c>
      <c r="H117" s="69">
        <f t="shared" si="30"/>
        <v>0</v>
      </c>
      <c r="I117" s="64">
        <f t="shared" si="31"/>
        <v>0</v>
      </c>
      <c r="J117" s="1"/>
      <c r="K117" s="2"/>
      <c r="L117" s="3"/>
      <c r="M117" s="7"/>
      <c r="N117" s="5"/>
      <c r="O117" s="8"/>
    </row>
    <row r="118" spans="1:15" ht="12.75">
      <c r="A118" s="91" t="s">
        <v>616</v>
      </c>
      <c r="B118" s="64">
        <v>1000</v>
      </c>
      <c r="C118" s="65">
        <v>1.463</v>
      </c>
      <c r="D118" s="66"/>
      <c r="E118" s="67">
        <f t="shared" si="33"/>
        <v>0</v>
      </c>
      <c r="F118" s="68"/>
      <c r="G118" s="69">
        <f t="shared" si="29"/>
        <v>0</v>
      </c>
      <c r="H118" s="69">
        <f t="shared" si="30"/>
        <v>0</v>
      </c>
      <c r="I118" s="64">
        <f t="shared" si="31"/>
        <v>0</v>
      </c>
      <c r="J118" s="1"/>
      <c r="K118" s="2"/>
      <c r="L118" s="3"/>
      <c r="M118" s="7"/>
      <c r="N118" s="5"/>
      <c r="O118" s="8"/>
    </row>
    <row r="119" spans="1:15" ht="12.75">
      <c r="A119" s="91" t="s">
        <v>617</v>
      </c>
      <c r="B119" s="64">
        <v>1000</v>
      </c>
      <c r="C119" s="65">
        <v>1.58</v>
      </c>
      <c r="D119" s="66"/>
      <c r="E119" s="67">
        <f t="shared" si="33"/>
        <v>0</v>
      </c>
      <c r="F119" s="68"/>
      <c r="G119" s="69">
        <f t="shared" si="29"/>
        <v>0</v>
      </c>
      <c r="H119" s="69">
        <f t="shared" si="30"/>
        <v>0</v>
      </c>
      <c r="I119" s="64">
        <f t="shared" si="31"/>
        <v>0</v>
      </c>
      <c r="J119" s="1"/>
      <c r="K119" s="2"/>
      <c r="L119" s="3"/>
      <c r="M119" s="7"/>
      <c r="N119" s="5"/>
      <c r="O119" s="8"/>
    </row>
    <row r="120" spans="1:15" ht="12.75">
      <c r="A120" s="91" t="s">
        <v>618</v>
      </c>
      <c r="B120" s="64">
        <v>1000</v>
      </c>
      <c r="C120" s="65">
        <v>1.756</v>
      </c>
      <c r="D120" s="66"/>
      <c r="E120" s="67">
        <f t="shared" si="33"/>
        <v>0</v>
      </c>
      <c r="F120" s="68"/>
      <c r="G120" s="69">
        <f t="shared" si="29"/>
        <v>0</v>
      </c>
      <c r="H120" s="69">
        <f t="shared" si="30"/>
        <v>0</v>
      </c>
      <c r="I120" s="64">
        <f t="shared" si="31"/>
        <v>0</v>
      </c>
      <c r="J120" s="1"/>
      <c r="K120" s="2"/>
      <c r="L120" s="3"/>
      <c r="M120" s="7"/>
      <c r="N120" s="5"/>
      <c r="O120" s="8"/>
    </row>
    <row r="121" spans="1:15" ht="12.75">
      <c r="A121" s="91" t="s">
        <v>619</v>
      </c>
      <c r="B121" s="64">
        <v>1000</v>
      </c>
      <c r="C121" s="65">
        <v>1.931</v>
      </c>
      <c r="D121" s="66"/>
      <c r="E121" s="67">
        <f t="shared" si="33"/>
        <v>0</v>
      </c>
      <c r="F121" s="68"/>
      <c r="G121" s="69">
        <f t="shared" si="29"/>
        <v>0</v>
      </c>
      <c r="H121" s="69">
        <f t="shared" si="30"/>
        <v>0</v>
      </c>
      <c r="I121" s="64">
        <f t="shared" si="31"/>
        <v>0</v>
      </c>
      <c r="J121" s="1"/>
      <c r="K121" s="2"/>
      <c r="L121" s="3"/>
      <c r="M121" s="7"/>
      <c r="N121" s="5"/>
      <c r="O121" s="8"/>
    </row>
    <row r="122" spans="1:15" ht="12.75">
      <c r="A122" s="91" t="s">
        <v>620</v>
      </c>
      <c r="B122" s="64">
        <v>1000</v>
      </c>
      <c r="C122" s="65">
        <v>2.048</v>
      </c>
      <c r="D122" s="66"/>
      <c r="E122" s="67">
        <f t="shared" si="33"/>
        <v>0</v>
      </c>
      <c r="F122" s="68"/>
      <c r="G122" s="69">
        <f t="shared" si="29"/>
        <v>0</v>
      </c>
      <c r="H122" s="69">
        <f t="shared" si="30"/>
        <v>0</v>
      </c>
      <c r="I122" s="64">
        <f t="shared" si="31"/>
        <v>0</v>
      </c>
      <c r="J122" s="1"/>
      <c r="K122" s="2"/>
      <c r="L122" s="3"/>
      <c r="M122" s="7"/>
      <c r="N122" s="5"/>
      <c r="O122" s="8"/>
    </row>
    <row r="123" spans="1:15" ht="12.75">
      <c r="A123" s="91" t="s">
        <v>623</v>
      </c>
      <c r="B123" s="64">
        <v>1000</v>
      </c>
      <c r="C123" s="65">
        <v>2.166</v>
      </c>
      <c r="D123" s="66"/>
      <c r="E123" s="67">
        <f t="shared" si="33"/>
        <v>0</v>
      </c>
      <c r="F123" s="68"/>
      <c r="G123" s="69">
        <f t="shared" si="29"/>
        <v>0</v>
      </c>
      <c r="H123" s="69">
        <f t="shared" si="30"/>
        <v>0</v>
      </c>
      <c r="I123" s="64">
        <f t="shared" si="31"/>
        <v>0</v>
      </c>
      <c r="J123" s="1"/>
      <c r="K123" s="2"/>
      <c r="L123" s="3"/>
      <c r="M123" s="7"/>
      <c r="N123" s="5"/>
      <c r="O123" s="8"/>
    </row>
    <row r="124" spans="1:15" ht="12.75">
      <c r="A124" s="91" t="s">
        <v>621</v>
      </c>
      <c r="B124" s="64">
        <v>1000</v>
      </c>
      <c r="C124" s="65">
        <v>2.341</v>
      </c>
      <c r="D124" s="66"/>
      <c r="E124" s="67">
        <f t="shared" si="33"/>
        <v>0</v>
      </c>
      <c r="F124" s="68"/>
      <c r="G124" s="69">
        <f>F124/B124*C124</f>
        <v>0</v>
      </c>
      <c r="H124" s="69">
        <f>F124/B124*C124*1.08</f>
        <v>0</v>
      </c>
      <c r="I124" s="64">
        <f>B124/C124*D124/1.08</f>
        <v>0</v>
      </c>
      <c r="J124" s="1"/>
      <c r="K124" s="2"/>
      <c r="L124" s="3"/>
      <c r="M124" s="7"/>
      <c r="N124" s="5"/>
      <c r="O124" s="8"/>
    </row>
    <row r="125" spans="1:15" ht="15">
      <c r="A125" s="84" t="s">
        <v>214</v>
      </c>
      <c r="D125" s="3"/>
      <c r="E125" s="7"/>
      <c r="F125" s="5"/>
      <c r="G125" s="8"/>
      <c r="H125" s="8"/>
      <c r="I125" s="1"/>
      <c r="J125" s="1"/>
      <c r="K125" s="2"/>
      <c r="L125" s="3"/>
      <c r="M125" s="7"/>
      <c r="N125" s="5"/>
      <c r="O125" s="8"/>
    </row>
    <row r="126" spans="1:15" ht="12.75">
      <c r="A126" s="91" t="s">
        <v>624</v>
      </c>
      <c r="B126" s="64">
        <v>1000</v>
      </c>
      <c r="C126" s="65">
        <v>0.763</v>
      </c>
      <c r="D126" s="66"/>
      <c r="E126" s="67">
        <f>B126/C126*D126</f>
        <v>0</v>
      </c>
      <c r="F126" s="68"/>
      <c r="G126" s="69">
        <f>F126/B126*C126</f>
        <v>0</v>
      </c>
      <c r="H126" s="69">
        <f>F126/B126*C126*1.08</f>
        <v>0</v>
      </c>
      <c r="I126" s="64">
        <f>B126/C126*D126/1.08</f>
        <v>0</v>
      </c>
      <c r="J126" s="1"/>
      <c r="K126" s="2"/>
      <c r="L126" s="3"/>
      <c r="M126" s="7"/>
      <c r="N126" s="5"/>
      <c r="O126" s="8"/>
    </row>
    <row r="127" spans="1:15" ht="12.75">
      <c r="A127" s="91" t="s">
        <v>625</v>
      </c>
      <c r="B127" s="64">
        <v>1000</v>
      </c>
      <c r="C127" s="65">
        <v>0.84</v>
      </c>
      <c r="D127" s="66"/>
      <c r="E127" s="67">
        <f>B127/C127*D127</f>
        <v>0</v>
      </c>
      <c r="F127" s="68"/>
      <c r="G127" s="69">
        <f>F127/B127*C127</f>
        <v>0</v>
      </c>
      <c r="H127" s="69">
        <f>F127/B127*C127*1.08</f>
        <v>0</v>
      </c>
      <c r="I127" s="64">
        <f>B127/C127*D127/1.08</f>
        <v>0</v>
      </c>
      <c r="J127" s="1"/>
      <c r="K127" s="2"/>
      <c r="L127" s="3"/>
      <c r="M127" s="7"/>
      <c r="N127" s="5"/>
      <c r="O127" s="8"/>
    </row>
    <row r="128" spans="1:15" ht="12.75">
      <c r="A128" s="91" t="s">
        <v>77</v>
      </c>
      <c r="B128" s="64">
        <v>1000</v>
      </c>
      <c r="C128" s="65">
        <v>0.916</v>
      </c>
      <c r="D128" s="66"/>
      <c r="E128" s="67">
        <f>B128/C128*D128</f>
        <v>0</v>
      </c>
      <c r="F128" s="68"/>
      <c r="G128" s="69">
        <f aca="true" t="shared" si="34" ref="G128:G147">F128/B128*C128</f>
        <v>0</v>
      </c>
      <c r="H128" s="69">
        <f aca="true" t="shared" si="35" ref="H128:H147">F128/B128*C128*1.08</f>
        <v>0</v>
      </c>
      <c r="I128" s="64">
        <f aca="true" t="shared" si="36" ref="I128:I139">B128/C128*D128/1.08</f>
        <v>0</v>
      </c>
      <c r="J128" s="1"/>
      <c r="K128" s="2"/>
      <c r="L128" s="3"/>
      <c r="M128" s="7"/>
      <c r="N128" s="5"/>
      <c r="O128" s="8"/>
    </row>
    <row r="129" spans="1:15" ht="12.75">
      <c r="A129" s="91" t="s">
        <v>217</v>
      </c>
      <c r="B129" s="64">
        <v>1000</v>
      </c>
      <c r="C129" s="65">
        <v>0.993</v>
      </c>
      <c r="D129" s="66"/>
      <c r="E129" s="67">
        <f>B129/C129*D129</f>
        <v>0</v>
      </c>
      <c r="F129" s="68"/>
      <c r="G129" s="69">
        <f t="shared" si="34"/>
        <v>0</v>
      </c>
      <c r="H129" s="69">
        <f t="shared" si="35"/>
        <v>0</v>
      </c>
      <c r="I129" s="64">
        <f t="shared" si="36"/>
        <v>0</v>
      </c>
      <c r="J129" s="1"/>
      <c r="K129" s="2"/>
      <c r="L129" s="3"/>
      <c r="M129" s="7"/>
      <c r="N129" s="5"/>
      <c r="O129" s="8"/>
    </row>
    <row r="130" spans="1:15" ht="12.75">
      <c r="A130" s="91" t="s">
        <v>44</v>
      </c>
      <c r="B130" s="64">
        <v>1000</v>
      </c>
      <c r="C130" s="65">
        <v>1.069</v>
      </c>
      <c r="D130" s="66"/>
      <c r="E130" s="67">
        <f aca="true" t="shared" si="37" ref="E130:E147">B130/C130*D130</f>
        <v>0</v>
      </c>
      <c r="F130" s="68"/>
      <c r="G130" s="69">
        <f t="shared" si="34"/>
        <v>0</v>
      </c>
      <c r="H130" s="69">
        <f t="shared" si="35"/>
        <v>0</v>
      </c>
      <c r="I130" s="64">
        <f t="shared" si="36"/>
        <v>0</v>
      </c>
      <c r="J130" s="1"/>
      <c r="K130" s="2"/>
      <c r="L130" s="3"/>
      <c r="M130" s="7"/>
      <c r="N130" s="5"/>
      <c r="O130" s="8"/>
    </row>
    <row r="131" spans="1:15" ht="12.75">
      <c r="A131" s="91" t="s">
        <v>626</v>
      </c>
      <c r="B131" s="64">
        <v>1000</v>
      </c>
      <c r="C131" s="65">
        <v>1.146</v>
      </c>
      <c r="D131" s="66"/>
      <c r="E131" s="67">
        <f>B131/C131*D131</f>
        <v>0</v>
      </c>
      <c r="F131" s="68">
        <v>0</v>
      </c>
      <c r="G131" s="69">
        <f>F131/B131*C131</f>
        <v>0</v>
      </c>
      <c r="H131" s="69">
        <f>F131/B131*C131*1.08</f>
        <v>0</v>
      </c>
      <c r="I131" s="64">
        <f>B131/C131*D131/1.08</f>
        <v>0</v>
      </c>
      <c r="J131" s="1"/>
      <c r="K131" s="2"/>
      <c r="L131" s="3"/>
      <c r="M131" s="7"/>
      <c r="N131" s="5"/>
      <c r="O131" s="8"/>
    </row>
    <row r="132" spans="1:15" ht="12.75">
      <c r="A132" s="91" t="s">
        <v>17</v>
      </c>
      <c r="B132" s="64">
        <v>1000</v>
      </c>
      <c r="C132" s="65">
        <v>1.222</v>
      </c>
      <c r="D132" s="66"/>
      <c r="E132" s="67">
        <f t="shared" si="37"/>
        <v>0</v>
      </c>
      <c r="F132" s="68"/>
      <c r="G132" s="69">
        <f t="shared" si="34"/>
        <v>0</v>
      </c>
      <c r="H132" s="69">
        <f t="shared" si="35"/>
        <v>0</v>
      </c>
      <c r="I132" s="64">
        <f t="shared" si="36"/>
        <v>0</v>
      </c>
      <c r="J132" s="1"/>
      <c r="K132" s="2"/>
      <c r="L132" s="3"/>
      <c r="M132" s="7"/>
      <c r="N132" s="5"/>
      <c r="O132" s="8"/>
    </row>
    <row r="133" spans="1:15" ht="12.75">
      <c r="A133" s="91" t="s">
        <v>627</v>
      </c>
      <c r="B133" s="64">
        <v>1000</v>
      </c>
      <c r="C133" s="65">
        <v>1.299</v>
      </c>
      <c r="D133" s="66"/>
      <c r="E133" s="67">
        <f>B133/C133*D133</f>
        <v>0</v>
      </c>
      <c r="F133" s="68">
        <v>0</v>
      </c>
      <c r="G133" s="69">
        <f>F133/B133*C133</f>
        <v>0</v>
      </c>
      <c r="H133" s="69">
        <f>F133/B133*C133*1.08</f>
        <v>0</v>
      </c>
      <c r="I133" s="64">
        <f>B133/C133*D133/1.08</f>
        <v>0</v>
      </c>
      <c r="J133" s="1"/>
      <c r="K133" s="2"/>
      <c r="L133" s="3"/>
      <c r="M133" s="7"/>
      <c r="N133" s="5"/>
      <c r="O133" s="8"/>
    </row>
    <row r="134" spans="1:15" ht="12.75">
      <c r="A134" s="91" t="s">
        <v>45</v>
      </c>
      <c r="B134" s="64">
        <v>1000</v>
      </c>
      <c r="C134" s="65">
        <v>1.375</v>
      </c>
      <c r="D134" s="66"/>
      <c r="E134" s="67">
        <f t="shared" si="37"/>
        <v>0</v>
      </c>
      <c r="F134" s="68"/>
      <c r="G134" s="69">
        <f t="shared" si="34"/>
        <v>0</v>
      </c>
      <c r="H134" s="69">
        <f t="shared" si="35"/>
        <v>0</v>
      </c>
      <c r="I134" s="64">
        <f t="shared" si="36"/>
        <v>0</v>
      </c>
      <c r="J134" s="1"/>
      <c r="K134" s="2"/>
      <c r="L134" s="3"/>
      <c r="M134" s="7"/>
      <c r="N134" s="5"/>
      <c r="O134" s="8"/>
    </row>
    <row r="135" spans="1:15" ht="12.75">
      <c r="A135" s="91" t="s">
        <v>628</v>
      </c>
      <c r="B135" s="64">
        <v>1000</v>
      </c>
      <c r="C135" s="65">
        <v>1.451</v>
      </c>
      <c r="D135" s="66"/>
      <c r="E135" s="67">
        <f>B135/C135*D135</f>
        <v>0</v>
      </c>
      <c r="F135" s="68">
        <v>0</v>
      </c>
      <c r="G135" s="69">
        <f>F135/B135*C135</f>
        <v>0</v>
      </c>
      <c r="H135" s="69">
        <f>F135/B135*C135*1.08</f>
        <v>0</v>
      </c>
      <c r="I135" s="64">
        <f>B135/C135*D135/1.08</f>
        <v>0</v>
      </c>
      <c r="J135" s="1"/>
      <c r="K135" s="2"/>
      <c r="L135" s="3"/>
      <c r="M135" s="7"/>
      <c r="N135" s="5"/>
      <c r="O135" s="8"/>
    </row>
    <row r="136" spans="1:15" ht="12.75">
      <c r="A136" s="91" t="s">
        <v>46</v>
      </c>
      <c r="B136" s="64">
        <v>1000</v>
      </c>
      <c r="C136" s="65">
        <v>1.528</v>
      </c>
      <c r="D136" s="66"/>
      <c r="E136" s="67">
        <f t="shared" si="37"/>
        <v>0</v>
      </c>
      <c r="F136" s="68">
        <v>0</v>
      </c>
      <c r="G136" s="69">
        <f t="shared" si="34"/>
        <v>0</v>
      </c>
      <c r="H136" s="69">
        <f t="shared" si="35"/>
        <v>0</v>
      </c>
      <c r="I136" s="64">
        <f t="shared" si="36"/>
        <v>0</v>
      </c>
      <c r="J136" s="1"/>
      <c r="K136" s="2"/>
      <c r="L136" s="3"/>
      <c r="M136" s="7"/>
      <c r="N136" s="5"/>
      <c r="O136" s="8"/>
    </row>
    <row r="137" spans="1:15" ht="12.75">
      <c r="A137" s="91" t="s">
        <v>18</v>
      </c>
      <c r="B137" s="64">
        <v>1000</v>
      </c>
      <c r="C137" s="65">
        <v>1.681</v>
      </c>
      <c r="D137" s="66"/>
      <c r="E137" s="67">
        <f t="shared" si="37"/>
        <v>0</v>
      </c>
      <c r="F137" s="68"/>
      <c r="G137" s="69">
        <f t="shared" si="34"/>
        <v>0</v>
      </c>
      <c r="H137" s="69">
        <f t="shared" si="35"/>
        <v>0</v>
      </c>
      <c r="I137" s="64">
        <f t="shared" si="36"/>
        <v>0</v>
      </c>
      <c r="J137" s="1"/>
      <c r="K137" s="2"/>
      <c r="L137" s="3"/>
      <c r="M137" s="7"/>
      <c r="N137" s="5"/>
      <c r="O137" s="8"/>
    </row>
    <row r="138" spans="1:15" ht="12.75">
      <c r="A138" s="91" t="s">
        <v>37</v>
      </c>
      <c r="B138" s="64">
        <v>1000</v>
      </c>
      <c r="C138" s="65">
        <v>1.834</v>
      </c>
      <c r="D138" s="66"/>
      <c r="E138" s="67">
        <f>B138/C138*D138</f>
        <v>0</v>
      </c>
      <c r="F138" s="68"/>
      <c r="G138" s="69">
        <f t="shared" si="34"/>
        <v>0</v>
      </c>
      <c r="H138" s="69">
        <f t="shared" si="35"/>
        <v>0</v>
      </c>
      <c r="I138" s="64">
        <f t="shared" si="36"/>
        <v>0</v>
      </c>
      <c r="J138" s="1"/>
      <c r="K138" s="2"/>
      <c r="L138" s="3"/>
      <c r="M138" s="7"/>
      <c r="N138" s="5"/>
      <c r="O138" s="8"/>
    </row>
    <row r="139" spans="1:15" ht="12.75">
      <c r="A139" s="91" t="s">
        <v>47</v>
      </c>
      <c r="B139" s="64">
        <v>1000</v>
      </c>
      <c r="C139" s="65">
        <v>1.987</v>
      </c>
      <c r="D139" s="66"/>
      <c r="E139" s="67">
        <f t="shared" si="37"/>
        <v>0</v>
      </c>
      <c r="F139" s="68"/>
      <c r="G139" s="69">
        <f t="shared" si="34"/>
        <v>0</v>
      </c>
      <c r="H139" s="69">
        <f t="shared" si="35"/>
        <v>0</v>
      </c>
      <c r="I139" s="64">
        <f t="shared" si="36"/>
        <v>0</v>
      </c>
      <c r="J139" s="1"/>
      <c r="K139" s="2"/>
      <c r="L139" s="3"/>
      <c r="M139" s="7"/>
      <c r="N139" s="5"/>
      <c r="O139" s="8"/>
    </row>
    <row r="140" spans="1:15" ht="12.75">
      <c r="A140" s="91" t="s">
        <v>78</v>
      </c>
      <c r="B140" s="64">
        <v>1000</v>
      </c>
      <c r="C140" s="65">
        <v>2.139</v>
      </c>
      <c r="D140" s="66"/>
      <c r="E140" s="67">
        <f>B140/C140*D140</f>
        <v>0</v>
      </c>
      <c r="F140" s="68"/>
      <c r="G140" s="69">
        <f t="shared" si="34"/>
        <v>0</v>
      </c>
      <c r="H140" s="69">
        <f t="shared" si="35"/>
        <v>0</v>
      </c>
      <c r="I140" s="64">
        <f aca="true" t="shared" si="38" ref="I140:I147">B140/C140*D140/1.08</f>
        <v>0</v>
      </c>
      <c r="J140" s="1"/>
      <c r="K140" s="2"/>
      <c r="L140" s="3"/>
      <c r="M140" s="7"/>
      <c r="N140" s="5"/>
      <c r="O140" s="8"/>
    </row>
    <row r="141" spans="1:15" ht="12.75">
      <c r="A141" s="91" t="s">
        <v>48</v>
      </c>
      <c r="B141" s="64">
        <v>1000</v>
      </c>
      <c r="C141" s="65">
        <v>2.369</v>
      </c>
      <c r="D141" s="66"/>
      <c r="E141" s="67">
        <f>B141/C141*D141</f>
        <v>0</v>
      </c>
      <c r="F141" s="68"/>
      <c r="G141" s="69">
        <f t="shared" si="34"/>
        <v>0</v>
      </c>
      <c r="H141" s="69">
        <f t="shared" si="35"/>
        <v>0</v>
      </c>
      <c r="I141" s="64">
        <f t="shared" si="38"/>
        <v>0</v>
      </c>
      <c r="J141" s="1"/>
      <c r="K141" s="2"/>
      <c r="L141" s="3"/>
      <c r="M141" s="7"/>
      <c r="N141" s="5"/>
      <c r="O141" s="8"/>
    </row>
    <row r="142" spans="1:15" ht="12.75">
      <c r="A142" s="91" t="s">
        <v>79</v>
      </c>
      <c r="B142" s="64">
        <v>1000</v>
      </c>
      <c r="C142" s="65">
        <v>2.598</v>
      </c>
      <c r="D142" s="66"/>
      <c r="E142" s="67">
        <f>B142/C142*D142</f>
        <v>0</v>
      </c>
      <c r="F142" s="68"/>
      <c r="G142" s="69">
        <f t="shared" si="34"/>
        <v>0</v>
      </c>
      <c r="H142" s="69">
        <f t="shared" si="35"/>
        <v>0</v>
      </c>
      <c r="I142" s="64">
        <f t="shared" si="38"/>
        <v>0</v>
      </c>
      <c r="J142" s="1"/>
      <c r="K142" s="2"/>
      <c r="L142" s="3"/>
      <c r="M142" s="7"/>
      <c r="N142" s="5"/>
      <c r="O142" s="8"/>
    </row>
    <row r="143" spans="1:15" ht="12.75">
      <c r="A143" s="91" t="s">
        <v>49</v>
      </c>
      <c r="B143" s="64">
        <v>1000</v>
      </c>
      <c r="C143" s="65">
        <v>2.751</v>
      </c>
      <c r="D143" s="66"/>
      <c r="E143" s="67">
        <f t="shared" si="37"/>
        <v>0</v>
      </c>
      <c r="F143" s="68">
        <v>0</v>
      </c>
      <c r="G143" s="69">
        <f t="shared" si="34"/>
        <v>0</v>
      </c>
      <c r="H143" s="69">
        <f t="shared" si="35"/>
        <v>0</v>
      </c>
      <c r="I143" s="64">
        <f t="shared" si="38"/>
        <v>0</v>
      </c>
      <c r="J143" s="1"/>
      <c r="K143" s="2"/>
      <c r="L143" s="3"/>
      <c r="M143" s="7"/>
      <c r="N143" s="5"/>
      <c r="O143" s="8"/>
    </row>
    <row r="144" spans="1:15" ht="12.75">
      <c r="A144" s="91" t="s">
        <v>570</v>
      </c>
      <c r="B144" s="64">
        <v>1000</v>
      </c>
      <c r="C144" s="65">
        <v>2.904</v>
      </c>
      <c r="D144" s="66"/>
      <c r="E144" s="67">
        <f>B144/C144*D144</f>
        <v>0</v>
      </c>
      <c r="F144" s="68">
        <v>0</v>
      </c>
      <c r="G144" s="69">
        <f>F144/B144*C144</f>
        <v>0</v>
      </c>
      <c r="H144" s="69">
        <f>F144/B144*C144*1.08</f>
        <v>0</v>
      </c>
      <c r="I144" s="64">
        <f>B144/C144*D144/1.08</f>
        <v>0</v>
      </c>
      <c r="J144" s="1"/>
      <c r="K144" s="2"/>
      <c r="L144" s="3"/>
      <c r="M144" s="7"/>
      <c r="N144" s="5"/>
      <c r="O144" s="8"/>
    </row>
    <row r="145" spans="1:15" ht="12.75">
      <c r="A145" s="91" t="s">
        <v>58</v>
      </c>
      <c r="B145" s="64">
        <v>1000</v>
      </c>
      <c r="C145" s="65">
        <v>3.133</v>
      </c>
      <c r="D145" s="66"/>
      <c r="E145" s="67">
        <f t="shared" si="37"/>
        <v>0</v>
      </c>
      <c r="F145" s="68">
        <v>0</v>
      </c>
      <c r="G145" s="69">
        <f t="shared" si="34"/>
        <v>0</v>
      </c>
      <c r="H145" s="69">
        <f t="shared" si="35"/>
        <v>0</v>
      </c>
      <c r="I145" s="64">
        <f t="shared" si="38"/>
        <v>0</v>
      </c>
      <c r="J145" s="1"/>
      <c r="K145" s="2"/>
      <c r="L145" s="3"/>
      <c r="M145" s="7"/>
      <c r="N145" s="5"/>
      <c r="O145" s="8"/>
    </row>
    <row r="146" spans="1:15" ht="12.75">
      <c r="A146" s="91" t="s">
        <v>629</v>
      </c>
      <c r="B146" s="64">
        <v>1000</v>
      </c>
      <c r="C146" s="65">
        <v>3.363</v>
      </c>
      <c r="D146" s="66"/>
      <c r="E146" s="67">
        <f>B146/C146*D146</f>
        <v>0</v>
      </c>
      <c r="F146" s="68">
        <v>0</v>
      </c>
      <c r="G146" s="69">
        <f>F146/B146*C146</f>
        <v>0</v>
      </c>
      <c r="H146" s="69">
        <f>F146/B146*C146*1.08</f>
        <v>0</v>
      </c>
      <c r="I146" s="64">
        <f>B146/C146*D146/1.08</f>
        <v>0</v>
      </c>
      <c r="J146" s="1"/>
      <c r="K146" s="2"/>
      <c r="L146" s="3"/>
      <c r="M146" s="7"/>
      <c r="N146" s="5"/>
      <c r="O146" s="8"/>
    </row>
    <row r="147" spans="1:15" ht="12.75">
      <c r="A147" s="91" t="s">
        <v>59</v>
      </c>
      <c r="B147" s="64">
        <v>1000</v>
      </c>
      <c r="C147" s="65">
        <v>3.516</v>
      </c>
      <c r="D147" s="66"/>
      <c r="E147" s="67">
        <f t="shared" si="37"/>
        <v>0</v>
      </c>
      <c r="F147" s="68"/>
      <c r="G147" s="69">
        <f t="shared" si="34"/>
        <v>0</v>
      </c>
      <c r="H147" s="69">
        <f t="shared" si="35"/>
        <v>0</v>
      </c>
      <c r="I147" s="64">
        <f t="shared" si="38"/>
        <v>0</v>
      </c>
      <c r="J147" s="1"/>
      <c r="K147" s="2"/>
      <c r="L147" s="3"/>
      <c r="M147" s="7"/>
      <c r="N147" s="5"/>
      <c r="O147" s="8"/>
    </row>
    <row r="148" spans="1:15" ht="12.75">
      <c r="A148" s="91" t="s">
        <v>572</v>
      </c>
      <c r="B148" s="64">
        <v>1000</v>
      </c>
      <c r="C148" s="65">
        <f>C147-C145+C147</f>
        <v>3.899</v>
      </c>
      <c r="D148" s="66"/>
      <c r="E148" s="67">
        <f>B148/C148*D148</f>
        <v>0</v>
      </c>
      <c r="F148" s="68">
        <v>0</v>
      </c>
      <c r="G148" s="69">
        <f>F148/B148*C148</f>
        <v>0</v>
      </c>
      <c r="H148" s="69">
        <f>F148/B148*C148*1.08</f>
        <v>0</v>
      </c>
      <c r="I148" s="64">
        <f>B148/C148*D148/1.08</f>
        <v>0</v>
      </c>
      <c r="J148" s="1"/>
      <c r="K148" s="2"/>
      <c r="L148" s="3"/>
      <c r="M148" s="7"/>
      <c r="N148" s="5"/>
      <c r="O148" s="8"/>
    </row>
    <row r="149" spans="1:15" ht="12.75">
      <c r="A149" s="91" t="s">
        <v>573</v>
      </c>
      <c r="B149" s="64">
        <v>1000</v>
      </c>
      <c r="C149" s="65">
        <f>C148-C147+C148</f>
        <v>4.282</v>
      </c>
      <c r="D149" s="66"/>
      <c r="E149" s="67">
        <f>B149/C149*D149</f>
        <v>0</v>
      </c>
      <c r="F149" s="68">
        <v>0</v>
      </c>
      <c r="G149" s="69">
        <f>F149/B149*C149</f>
        <v>0</v>
      </c>
      <c r="H149" s="69">
        <f>F149/B149*C149*1.08</f>
        <v>0</v>
      </c>
      <c r="I149" s="64">
        <f>B149/C149*D149/1.08</f>
        <v>0</v>
      </c>
      <c r="J149" s="1"/>
      <c r="K149" s="2"/>
      <c r="L149" s="3"/>
      <c r="M149" s="7"/>
      <c r="N149" s="5"/>
      <c r="O149" s="8"/>
    </row>
    <row r="150" spans="1:15" ht="15">
      <c r="A150" s="84" t="s">
        <v>215</v>
      </c>
      <c r="D150" s="3"/>
      <c r="E150" s="7"/>
      <c r="F150" s="5"/>
      <c r="G150" s="8"/>
      <c r="H150" s="8"/>
      <c r="I150" s="1"/>
      <c r="J150" s="1"/>
      <c r="K150" s="2"/>
      <c r="L150" s="3"/>
      <c r="M150" s="7"/>
      <c r="N150" s="5"/>
      <c r="O150" s="8"/>
    </row>
    <row r="151" spans="1:15" ht="12.75">
      <c r="A151" s="91" t="s">
        <v>80</v>
      </c>
      <c r="B151" s="64">
        <v>1000</v>
      </c>
      <c r="C151" s="65">
        <v>1.58</v>
      </c>
      <c r="D151" s="66"/>
      <c r="E151" s="67">
        <f aca="true" t="shared" si="39" ref="E151:E156">B151/C151*D151</f>
        <v>0</v>
      </c>
      <c r="F151" s="68"/>
      <c r="G151" s="69">
        <f aca="true" t="shared" si="40" ref="G151:G172">F151/B151*C151</f>
        <v>0</v>
      </c>
      <c r="H151" s="69">
        <f aca="true" t="shared" si="41" ref="H151:H172">F151/B151*C151*1.08</f>
        <v>0</v>
      </c>
      <c r="I151" s="64">
        <f aca="true" t="shared" si="42" ref="I151:I166">B151/C151*D151/1.08</f>
        <v>0</v>
      </c>
      <c r="J151" s="1"/>
      <c r="K151" s="2"/>
      <c r="L151" s="3"/>
      <c r="M151" s="7"/>
      <c r="N151" s="5"/>
      <c r="O151" s="8"/>
    </row>
    <row r="152" spans="1:15" ht="12.75">
      <c r="A152" s="91" t="s">
        <v>630</v>
      </c>
      <c r="B152" s="64">
        <v>1000</v>
      </c>
      <c r="C152" s="65">
        <v>1.702</v>
      </c>
      <c r="D152" s="66"/>
      <c r="E152" s="67">
        <f t="shared" si="39"/>
        <v>0</v>
      </c>
      <c r="F152" s="68"/>
      <c r="G152" s="69">
        <f>F152/B152*C152</f>
        <v>0</v>
      </c>
      <c r="H152" s="69">
        <f>F152/B152*C152*1.08</f>
        <v>0</v>
      </c>
      <c r="I152" s="64">
        <f>B152/C152*D152/1.08</f>
        <v>0</v>
      </c>
      <c r="J152" s="1"/>
      <c r="K152" s="2"/>
      <c r="L152" s="3"/>
      <c r="M152" s="7"/>
      <c r="N152" s="5"/>
      <c r="O152" s="8"/>
    </row>
    <row r="153" spans="1:15" ht="12.75">
      <c r="A153" s="91" t="s">
        <v>81</v>
      </c>
      <c r="B153" s="64">
        <v>1000</v>
      </c>
      <c r="C153" s="65">
        <v>1.824</v>
      </c>
      <c r="D153" s="66"/>
      <c r="E153" s="67">
        <f t="shared" si="39"/>
        <v>0</v>
      </c>
      <c r="F153" s="68"/>
      <c r="G153" s="69">
        <f t="shared" si="40"/>
        <v>0</v>
      </c>
      <c r="H153" s="69">
        <f t="shared" si="41"/>
        <v>0</v>
      </c>
      <c r="I153" s="64">
        <f t="shared" si="42"/>
        <v>0</v>
      </c>
      <c r="J153" s="1"/>
      <c r="K153" s="2"/>
      <c r="L153" s="3"/>
      <c r="M153" s="7"/>
      <c r="N153" s="5"/>
      <c r="O153" s="8"/>
    </row>
    <row r="154" spans="1:15" ht="12.75">
      <c r="A154" s="91" t="s">
        <v>631</v>
      </c>
      <c r="B154" s="64">
        <v>1000</v>
      </c>
      <c r="C154" s="65">
        <v>1.946</v>
      </c>
      <c r="D154" s="66"/>
      <c r="E154" s="67">
        <f t="shared" si="39"/>
        <v>0</v>
      </c>
      <c r="F154" s="68"/>
      <c r="G154" s="69">
        <f>F154/B154*C154</f>
        <v>0</v>
      </c>
      <c r="H154" s="69">
        <f>F154/B154*C154*1.08</f>
        <v>0</v>
      </c>
      <c r="I154" s="64">
        <f>B154/C154*D154/1.08</f>
        <v>0</v>
      </c>
      <c r="J154" s="1"/>
      <c r="K154" s="2"/>
      <c r="L154" s="3"/>
      <c r="M154" s="7"/>
      <c r="N154" s="5"/>
      <c r="O154" s="8"/>
    </row>
    <row r="155" spans="1:15" ht="12.75">
      <c r="A155" s="91" t="s">
        <v>50</v>
      </c>
      <c r="B155" s="64">
        <v>1000</v>
      </c>
      <c r="C155" s="65">
        <v>2.068</v>
      </c>
      <c r="D155" s="66"/>
      <c r="E155" s="67">
        <f t="shared" si="39"/>
        <v>0</v>
      </c>
      <c r="F155" s="68"/>
      <c r="G155" s="69">
        <f t="shared" si="40"/>
        <v>0</v>
      </c>
      <c r="H155" s="69">
        <f t="shared" si="41"/>
        <v>0</v>
      </c>
      <c r="I155" s="64">
        <f t="shared" si="42"/>
        <v>0</v>
      </c>
      <c r="J155" s="1"/>
      <c r="K155" s="2"/>
      <c r="L155" s="3"/>
      <c r="M155" s="7"/>
      <c r="N155" s="5"/>
      <c r="O155" s="8"/>
    </row>
    <row r="156" spans="1:15" ht="12.75">
      <c r="A156" s="91" t="s">
        <v>632</v>
      </c>
      <c r="B156" s="64">
        <v>1000</v>
      </c>
      <c r="C156" s="65">
        <v>2.191</v>
      </c>
      <c r="D156" s="66"/>
      <c r="E156" s="67">
        <f t="shared" si="39"/>
        <v>0</v>
      </c>
      <c r="F156" s="68"/>
      <c r="G156" s="69">
        <f>F156/B156*C156</f>
        <v>0</v>
      </c>
      <c r="H156" s="69">
        <f>F156/B156*C156*1.08</f>
        <v>0</v>
      </c>
      <c r="I156" s="64">
        <f>B156/C156*D156/1.08</f>
        <v>0</v>
      </c>
      <c r="J156" s="1"/>
      <c r="K156" s="2"/>
      <c r="L156" s="3"/>
      <c r="M156" s="7"/>
      <c r="N156" s="5"/>
      <c r="O156" s="8"/>
    </row>
    <row r="157" spans="1:15" ht="12.75">
      <c r="A157" s="91" t="s">
        <v>51</v>
      </c>
      <c r="B157" s="64">
        <v>1000</v>
      </c>
      <c r="C157" s="65">
        <v>2.313</v>
      </c>
      <c r="D157" s="66"/>
      <c r="E157" s="67">
        <f aca="true" t="shared" si="43" ref="E157:E172">B157/C157*D157</f>
        <v>0</v>
      </c>
      <c r="F157" s="68">
        <v>0</v>
      </c>
      <c r="G157" s="69">
        <f t="shared" si="40"/>
        <v>0</v>
      </c>
      <c r="H157" s="69">
        <f t="shared" si="41"/>
        <v>0</v>
      </c>
      <c r="I157" s="64">
        <f t="shared" si="42"/>
        <v>0</v>
      </c>
      <c r="J157" s="1"/>
      <c r="K157" s="2"/>
      <c r="L157" s="3"/>
      <c r="M157" s="7"/>
      <c r="N157" s="5"/>
      <c r="O157" s="8"/>
    </row>
    <row r="158" spans="1:15" ht="12.75">
      <c r="A158" s="91" t="s">
        <v>633</v>
      </c>
      <c r="B158" s="64">
        <v>1000</v>
      </c>
      <c r="C158" s="65">
        <v>2.435</v>
      </c>
      <c r="D158" s="66"/>
      <c r="E158" s="67">
        <f>B158/C158*D158</f>
        <v>0</v>
      </c>
      <c r="F158" s="68">
        <v>0</v>
      </c>
      <c r="G158" s="69">
        <f>F158/B158*C158</f>
        <v>0</v>
      </c>
      <c r="H158" s="69">
        <f>F158/B158*C158*1.08</f>
        <v>0</v>
      </c>
      <c r="I158" s="64">
        <f>B158/C158*D158/1.08</f>
        <v>0</v>
      </c>
      <c r="J158" s="1"/>
      <c r="K158" s="2"/>
      <c r="L158" s="3"/>
      <c r="M158" s="7"/>
      <c r="N158" s="5"/>
      <c r="O158" s="8"/>
    </row>
    <row r="159" spans="1:15" ht="12.75">
      <c r="A159" s="91" t="s">
        <v>52</v>
      </c>
      <c r="B159" s="64">
        <v>1000</v>
      </c>
      <c r="C159" s="65">
        <v>2.557</v>
      </c>
      <c r="D159" s="66"/>
      <c r="E159" s="67">
        <f t="shared" si="43"/>
        <v>0</v>
      </c>
      <c r="F159" s="68"/>
      <c r="G159" s="69">
        <f t="shared" si="40"/>
        <v>0</v>
      </c>
      <c r="H159" s="69">
        <f t="shared" si="41"/>
        <v>0</v>
      </c>
      <c r="I159" s="64">
        <f t="shared" si="42"/>
        <v>0</v>
      </c>
      <c r="J159" s="1"/>
      <c r="K159" s="2"/>
      <c r="L159" s="3"/>
      <c r="M159" s="7"/>
      <c r="N159" s="5"/>
      <c r="O159" s="8"/>
    </row>
    <row r="160" spans="1:15" ht="12.75">
      <c r="A160" s="91" t="s">
        <v>53</v>
      </c>
      <c r="B160" s="64">
        <v>1000</v>
      </c>
      <c r="C160" s="65">
        <v>2.802</v>
      </c>
      <c r="D160" s="66"/>
      <c r="E160" s="67">
        <f t="shared" si="43"/>
        <v>0</v>
      </c>
      <c r="F160" s="68"/>
      <c r="G160" s="69">
        <f t="shared" si="40"/>
        <v>0</v>
      </c>
      <c r="H160" s="69">
        <f t="shared" si="41"/>
        <v>0</v>
      </c>
      <c r="I160" s="64">
        <f t="shared" si="42"/>
        <v>0</v>
      </c>
      <c r="J160" s="1"/>
      <c r="K160" s="2"/>
      <c r="L160" s="3"/>
      <c r="M160" s="7"/>
      <c r="N160" s="5"/>
      <c r="O160" s="8"/>
    </row>
    <row r="161" spans="1:15" ht="12.75">
      <c r="A161" s="91" t="s">
        <v>82</v>
      </c>
      <c r="B161" s="64">
        <v>1000</v>
      </c>
      <c r="C161" s="65">
        <v>3.046</v>
      </c>
      <c r="D161" s="66"/>
      <c r="E161" s="67">
        <f t="shared" si="43"/>
        <v>0</v>
      </c>
      <c r="F161" s="68"/>
      <c r="G161" s="69">
        <f t="shared" si="40"/>
        <v>0</v>
      </c>
      <c r="H161" s="69">
        <f t="shared" si="41"/>
        <v>0</v>
      </c>
      <c r="I161" s="64">
        <f t="shared" si="42"/>
        <v>0</v>
      </c>
      <c r="J161" s="1"/>
      <c r="K161" s="2"/>
      <c r="L161" s="3"/>
      <c r="M161" s="7"/>
      <c r="N161" s="5"/>
      <c r="O161" s="8"/>
    </row>
    <row r="162" spans="1:15" ht="12.75">
      <c r="A162" s="91" t="s">
        <v>54</v>
      </c>
      <c r="B162" s="64">
        <v>1000</v>
      </c>
      <c r="C162" s="65">
        <v>3.29</v>
      </c>
      <c r="D162" s="66"/>
      <c r="E162" s="67">
        <f t="shared" si="43"/>
        <v>0</v>
      </c>
      <c r="F162" s="68"/>
      <c r="G162" s="69">
        <f t="shared" si="40"/>
        <v>0</v>
      </c>
      <c r="H162" s="69">
        <f t="shared" si="41"/>
        <v>0</v>
      </c>
      <c r="I162" s="64">
        <f t="shared" si="42"/>
        <v>0</v>
      </c>
      <c r="J162" s="1"/>
      <c r="K162" s="2"/>
      <c r="L162" s="3"/>
      <c r="M162" s="7"/>
      <c r="N162" s="5"/>
      <c r="O162" s="8"/>
    </row>
    <row r="163" spans="1:15" ht="12.75">
      <c r="A163" s="91" t="s">
        <v>108</v>
      </c>
      <c r="B163" s="64">
        <v>1000</v>
      </c>
      <c r="C163" s="65">
        <v>3.535</v>
      </c>
      <c r="D163" s="66"/>
      <c r="E163" s="67">
        <f>B163/C163*D163</f>
        <v>0</v>
      </c>
      <c r="F163" s="68"/>
      <c r="G163" s="69">
        <f>F163/B163*C163</f>
        <v>0</v>
      </c>
      <c r="H163" s="69">
        <f>F163/B163*C163*1.08</f>
        <v>0</v>
      </c>
      <c r="I163" s="64">
        <f>B163/C163*D163/1.08</f>
        <v>0</v>
      </c>
      <c r="J163" s="1"/>
      <c r="K163" s="2"/>
      <c r="L163" s="3"/>
      <c r="M163" s="7"/>
      <c r="N163" s="5"/>
      <c r="O163" s="8"/>
    </row>
    <row r="164" spans="1:15" ht="12.75">
      <c r="A164" s="91" t="s">
        <v>55</v>
      </c>
      <c r="B164" s="64">
        <v>1000</v>
      </c>
      <c r="C164" s="65">
        <v>3.901</v>
      </c>
      <c r="D164" s="66"/>
      <c r="E164" s="67">
        <f t="shared" si="43"/>
        <v>0</v>
      </c>
      <c r="F164" s="68"/>
      <c r="G164" s="69">
        <f t="shared" si="40"/>
        <v>0</v>
      </c>
      <c r="H164" s="69">
        <f t="shared" si="41"/>
        <v>0</v>
      </c>
      <c r="I164" s="64">
        <f t="shared" si="42"/>
        <v>0</v>
      </c>
      <c r="J164" s="1"/>
      <c r="K164" s="2"/>
      <c r="L164" s="3"/>
      <c r="M164" s="7"/>
      <c r="N164" s="5"/>
      <c r="O164" s="8"/>
    </row>
    <row r="165" spans="1:15" ht="12.75">
      <c r="A165" s="91" t="s">
        <v>85</v>
      </c>
      <c r="B165" s="64">
        <v>1000</v>
      </c>
      <c r="C165" s="65">
        <v>4.268</v>
      </c>
      <c r="D165" s="66"/>
      <c r="E165" s="67">
        <f t="shared" si="43"/>
        <v>0</v>
      </c>
      <c r="F165" s="68"/>
      <c r="G165" s="69">
        <f t="shared" si="40"/>
        <v>0</v>
      </c>
      <c r="H165" s="69">
        <f t="shared" si="41"/>
        <v>0</v>
      </c>
      <c r="I165" s="64">
        <f t="shared" si="42"/>
        <v>0</v>
      </c>
      <c r="J165" s="1"/>
      <c r="K165" s="2"/>
      <c r="L165" s="3"/>
      <c r="M165" s="7"/>
      <c r="N165" s="5"/>
      <c r="O165" s="8"/>
    </row>
    <row r="166" spans="1:15" ht="12.75">
      <c r="A166" s="91" t="s">
        <v>83</v>
      </c>
      <c r="B166" s="64">
        <v>1000</v>
      </c>
      <c r="C166" s="65">
        <v>4.512</v>
      </c>
      <c r="D166" s="66"/>
      <c r="E166" s="67">
        <f t="shared" si="43"/>
        <v>0</v>
      </c>
      <c r="F166" s="68"/>
      <c r="G166" s="69">
        <f t="shared" si="40"/>
        <v>0</v>
      </c>
      <c r="H166" s="69">
        <f t="shared" si="41"/>
        <v>0</v>
      </c>
      <c r="I166" s="64">
        <f t="shared" si="42"/>
        <v>0</v>
      </c>
      <c r="J166" s="1"/>
      <c r="K166" s="2"/>
      <c r="L166" s="3"/>
      <c r="M166" s="7"/>
      <c r="N166" s="5"/>
      <c r="O166" s="8"/>
    </row>
    <row r="167" spans="1:15" ht="12.75">
      <c r="A167" s="91" t="s">
        <v>576</v>
      </c>
      <c r="B167" s="64">
        <v>1000</v>
      </c>
      <c r="C167" s="65">
        <v>4.756</v>
      </c>
      <c r="D167" s="66"/>
      <c r="E167" s="67">
        <f>B167/C167*D167</f>
        <v>0</v>
      </c>
      <c r="F167" s="68"/>
      <c r="G167" s="69">
        <f>F167/B167*C167</f>
        <v>0</v>
      </c>
      <c r="H167" s="69">
        <f>F167/B167*C167*1.08</f>
        <v>0</v>
      </c>
      <c r="I167" s="64">
        <f>B167/C167*D167/1.08</f>
        <v>0</v>
      </c>
      <c r="J167" s="1"/>
      <c r="K167" s="2"/>
      <c r="L167" s="3"/>
      <c r="M167" s="7"/>
      <c r="N167" s="5"/>
      <c r="O167" s="8"/>
    </row>
    <row r="168" spans="1:15" ht="12.75">
      <c r="A168" s="91" t="s">
        <v>56</v>
      </c>
      <c r="B168" s="64">
        <v>1000</v>
      </c>
      <c r="C168" s="65">
        <v>5.123</v>
      </c>
      <c r="D168" s="66"/>
      <c r="E168" s="67">
        <f t="shared" si="43"/>
        <v>0</v>
      </c>
      <c r="F168" s="68">
        <v>0</v>
      </c>
      <c r="G168" s="69">
        <f t="shared" si="40"/>
        <v>0</v>
      </c>
      <c r="H168" s="69">
        <f t="shared" si="41"/>
        <v>0</v>
      </c>
      <c r="I168" s="64">
        <f aca="true" t="shared" si="44" ref="I168:I196">B168/C168*D168/1.08</f>
        <v>0</v>
      </c>
      <c r="J168" s="1"/>
      <c r="K168" s="2"/>
      <c r="L168" s="3"/>
      <c r="M168" s="7"/>
      <c r="N168" s="5"/>
      <c r="O168" s="8"/>
    </row>
    <row r="169" spans="1:15" ht="12.75">
      <c r="A169" s="91" t="s">
        <v>634</v>
      </c>
      <c r="B169" s="64">
        <v>1000</v>
      </c>
      <c r="C169" s="65">
        <v>5.49</v>
      </c>
      <c r="D169" s="66"/>
      <c r="E169" s="67">
        <f>B169/C169*D169</f>
        <v>0</v>
      </c>
      <c r="F169" s="68">
        <v>0</v>
      </c>
      <c r="G169" s="69">
        <f>F169/B169*C169</f>
        <v>0</v>
      </c>
      <c r="H169" s="69">
        <f>F169/B169*C169*1.08</f>
        <v>0</v>
      </c>
      <c r="I169" s="64">
        <f>B169/C169*D169/1.08</f>
        <v>0</v>
      </c>
      <c r="J169" s="1"/>
      <c r="K169" s="2"/>
      <c r="L169" s="3"/>
      <c r="M169" s="7"/>
      <c r="N169" s="5"/>
      <c r="O169" s="8"/>
    </row>
    <row r="170" spans="1:15" ht="12.75">
      <c r="A170" s="91" t="s">
        <v>84</v>
      </c>
      <c r="B170" s="64">
        <v>1000</v>
      </c>
      <c r="C170" s="65">
        <v>5.734</v>
      </c>
      <c r="D170" s="66"/>
      <c r="E170" s="67">
        <f t="shared" si="43"/>
        <v>0</v>
      </c>
      <c r="F170" s="68"/>
      <c r="G170" s="69">
        <f t="shared" si="40"/>
        <v>0</v>
      </c>
      <c r="H170" s="69">
        <f t="shared" si="41"/>
        <v>0</v>
      </c>
      <c r="I170" s="64">
        <f t="shared" si="44"/>
        <v>0</v>
      </c>
      <c r="J170" s="1"/>
      <c r="K170" s="2"/>
      <c r="L170" s="3"/>
      <c r="M170" s="7"/>
      <c r="N170" s="5"/>
      <c r="O170" s="8"/>
    </row>
    <row r="171" spans="1:15" ht="12.75">
      <c r="A171" s="91" t="s">
        <v>635</v>
      </c>
      <c r="B171" s="64">
        <v>1000</v>
      </c>
      <c r="C171" s="65">
        <v>5.978</v>
      </c>
      <c r="D171" s="66"/>
      <c r="E171" s="67">
        <f>B171/C171*D171</f>
        <v>0</v>
      </c>
      <c r="F171" s="68"/>
      <c r="G171" s="69">
        <f>F171/B171*C171</f>
        <v>0</v>
      </c>
      <c r="H171" s="69">
        <f>F171/B171*C171*1.08</f>
        <v>0</v>
      </c>
      <c r="I171" s="64">
        <f>B171/C171*D171/1.08</f>
        <v>0</v>
      </c>
      <c r="J171" s="1"/>
      <c r="K171" s="2"/>
      <c r="L171" s="3"/>
      <c r="M171" s="7"/>
      <c r="N171" s="5"/>
      <c r="O171" s="8"/>
    </row>
    <row r="172" spans="1:15" ht="12.75">
      <c r="A172" s="91" t="s">
        <v>60</v>
      </c>
      <c r="B172" s="64">
        <v>1000</v>
      </c>
      <c r="C172" s="65">
        <v>6.345</v>
      </c>
      <c r="D172" s="66"/>
      <c r="E172" s="67">
        <f t="shared" si="43"/>
        <v>0</v>
      </c>
      <c r="F172" s="68"/>
      <c r="G172" s="69">
        <f t="shared" si="40"/>
        <v>0</v>
      </c>
      <c r="H172" s="69">
        <f t="shared" si="41"/>
        <v>0</v>
      </c>
      <c r="I172" s="64">
        <f t="shared" si="44"/>
        <v>0</v>
      </c>
      <c r="J172" s="1"/>
      <c r="K172" s="2"/>
      <c r="L172" s="3"/>
      <c r="M172" s="7"/>
      <c r="N172" s="5"/>
      <c r="O172" s="8"/>
    </row>
    <row r="173" spans="1:15" ht="12.75">
      <c r="A173" s="91" t="s">
        <v>636</v>
      </c>
      <c r="B173" s="64">
        <v>1000</v>
      </c>
      <c r="C173" s="65">
        <v>6.711</v>
      </c>
      <c r="D173" s="66"/>
      <c r="E173" s="67">
        <f>B173/C173*D173</f>
        <v>0</v>
      </c>
      <c r="F173" s="68"/>
      <c r="G173" s="69">
        <f>F173/B173*C173</f>
        <v>0</v>
      </c>
      <c r="H173" s="69">
        <f>F173/B173*C173*1.08</f>
        <v>0</v>
      </c>
      <c r="I173" s="64">
        <f>B173/C173*D173/1.08</f>
        <v>0</v>
      </c>
      <c r="J173" s="1"/>
      <c r="K173" s="2"/>
      <c r="L173" s="3"/>
      <c r="M173" s="7"/>
      <c r="N173" s="5"/>
      <c r="O173" s="8"/>
    </row>
    <row r="174" spans="1:15" ht="12.75">
      <c r="A174" s="91" t="s">
        <v>578</v>
      </c>
      <c r="B174" s="64">
        <v>1000</v>
      </c>
      <c r="C174" s="65">
        <f>C172-C170+C172</f>
        <v>6.9559999999999995</v>
      </c>
      <c r="D174" s="66"/>
      <c r="E174" s="67">
        <f>B174/C174*D174</f>
        <v>0</v>
      </c>
      <c r="F174" s="68">
        <v>0</v>
      </c>
      <c r="G174" s="69">
        <f>F174/B174*C174</f>
        <v>0</v>
      </c>
      <c r="H174" s="69">
        <f>F174/B174*C174*1.08</f>
        <v>0</v>
      </c>
      <c r="I174" s="64">
        <f>B174/C174*D174/1.08</f>
        <v>0</v>
      </c>
      <c r="J174" s="1"/>
      <c r="K174" s="2"/>
      <c r="L174" s="3"/>
      <c r="M174" s="7"/>
      <c r="N174" s="5"/>
      <c r="O174" s="8"/>
    </row>
    <row r="175" spans="1:15" ht="15">
      <c r="A175" s="84" t="s">
        <v>216</v>
      </c>
      <c r="D175" s="3"/>
      <c r="E175" s="7"/>
      <c r="F175" s="5"/>
      <c r="G175" s="8"/>
      <c r="H175" s="8"/>
      <c r="I175" s="1"/>
      <c r="J175" s="1"/>
      <c r="K175" s="2"/>
      <c r="L175" s="3"/>
      <c r="M175" s="7"/>
      <c r="N175" s="5"/>
      <c r="O175" s="8"/>
    </row>
    <row r="176" spans="1:9" ht="12.75">
      <c r="A176" s="91" t="s">
        <v>637</v>
      </c>
      <c r="B176" s="64">
        <v>1000</v>
      </c>
      <c r="C176" s="65">
        <v>2.643</v>
      </c>
      <c r="D176" s="66"/>
      <c r="E176" s="67">
        <f aca="true" t="shared" si="45" ref="E176:E184">B176/C176*D176</f>
        <v>0</v>
      </c>
      <c r="F176" s="68"/>
      <c r="G176" s="69">
        <f>F176/B176*C176</f>
        <v>0</v>
      </c>
      <c r="H176" s="69">
        <f>F176/B176*C176*1.08</f>
        <v>0</v>
      </c>
      <c r="I176" s="64">
        <f>B176/C176*D176/1.08</f>
        <v>0</v>
      </c>
    </row>
    <row r="177" spans="1:9" ht="12.75">
      <c r="A177" s="91" t="s">
        <v>86</v>
      </c>
      <c r="B177" s="64">
        <v>1000</v>
      </c>
      <c r="C177" s="65">
        <v>2.818</v>
      </c>
      <c r="D177" s="66"/>
      <c r="E177" s="67">
        <f t="shared" si="45"/>
        <v>0</v>
      </c>
      <c r="F177" s="68"/>
      <c r="G177" s="69">
        <f aca="true" t="shared" si="46" ref="G177:G196">F177/B177*C177</f>
        <v>0</v>
      </c>
      <c r="H177" s="69">
        <f aca="true" t="shared" si="47" ref="H177:H196">F177/B177*C177*1.08</f>
        <v>0</v>
      </c>
      <c r="I177" s="64">
        <f t="shared" si="44"/>
        <v>0</v>
      </c>
    </row>
    <row r="178" spans="1:9" ht="12.75">
      <c r="A178" s="91" t="s">
        <v>638</v>
      </c>
      <c r="B178" s="64">
        <v>1000</v>
      </c>
      <c r="C178" s="65">
        <v>2.993</v>
      </c>
      <c r="D178" s="66"/>
      <c r="E178" s="67">
        <f t="shared" si="45"/>
        <v>0</v>
      </c>
      <c r="F178" s="68"/>
      <c r="G178" s="69">
        <f>F178/B178*C178</f>
        <v>0</v>
      </c>
      <c r="H178" s="69">
        <f>F178/B178*C178*1.08</f>
        <v>0</v>
      </c>
      <c r="I178" s="64">
        <f>B178/C178*D178/1.08</f>
        <v>0</v>
      </c>
    </row>
    <row r="179" spans="1:15" ht="12.75">
      <c r="A179" s="91" t="s">
        <v>87</v>
      </c>
      <c r="B179" s="64">
        <v>1000</v>
      </c>
      <c r="C179" s="65">
        <v>3.167</v>
      </c>
      <c r="D179" s="66"/>
      <c r="E179" s="67">
        <f t="shared" si="45"/>
        <v>0</v>
      </c>
      <c r="F179" s="68"/>
      <c r="G179" s="69">
        <f t="shared" si="46"/>
        <v>0</v>
      </c>
      <c r="H179" s="69">
        <f t="shared" si="47"/>
        <v>0</v>
      </c>
      <c r="I179" s="64">
        <f t="shared" si="44"/>
        <v>0</v>
      </c>
      <c r="J179" s="14"/>
      <c r="K179" s="15"/>
      <c r="L179" s="16"/>
      <c r="M179" s="6"/>
      <c r="N179" s="4"/>
      <c r="O179" s="6"/>
    </row>
    <row r="180" spans="1:15" ht="12.75">
      <c r="A180" s="91" t="s">
        <v>639</v>
      </c>
      <c r="B180" s="64">
        <v>1000</v>
      </c>
      <c r="C180" s="65">
        <v>3.342</v>
      </c>
      <c r="D180" s="66"/>
      <c r="E180" s="67">
        <f t="shared" si="45"/>
        <v>0</v>
      </c>
      <c r="F180" s="68">
        <v>0</v>
      </c>
      <c r="G180" s="69">
        <f>F180/B180*C180</f>
        <v>0</v>
      </c>
      <c r="H180" s="69">
        <f>F180/B180*C180*1.08</f>
        <v>0</v>
      </c>
      <c r="I180" s="64">
        <f>B180/C180*D180/1.08</f>
        <v>0</v>
      </c>
      <c r="J180" s="1"/>
      <c r="K180" s="2"/>
      <c r="L180" s="4"/>
      <c r="M180" s="6"/>
      <c r="N180" s="4"/>
      <c r="O180" s="6"/>
    </row>
    <row r="181" spans="1:15" ht="12.75">
      <c r="A181" s="91" t="s">
        <v>19</v>
      </c>
      <c r="B181" s="64">
        <v>1000</v>
      </c>
      <c r="C181" s="65">
        <v>3.516</v>
      </c>
      <c r="D181" s="66"/>
      <c r="E181" s="67">
        <f t="shared" si="45"/>
        <v>0</v>
      </c>
      <c r="F181" s="68">
        <v>0</v>
      </c>
      <c r="G181" s="69">
        <f t="shared" si="46"/>
        <v>0</v>
      </c>
      <c r="H181" s="69">
        <f t="shared" si="47"/>
        <v>0</v>
      </c>
      <c r="I181" s="64">
        <f t="shared" si="44"/>
        <v>0</v>
      </c>
      <c r="J181" s="1"/>
      <c r="K181" s="2"/>
      <c r="L181" s="4"/>
      <c r="M181" s="6"/>
      <c r="N181" s="4"/>
      <c r="O181" s="6"/>
    </row>
    <row r="182" spans="1:15" ht="12.75">
      <c r="A182" s="91" t="s">
        <v>640</v>
      </c>
      <c r="B182" s="64">
        <v>1000</v>
      </c>
      <c r="C182" s="65">
        <v>3.691</v>
      </c>
      <c r="D182" s="66"/>
      <c r="E182" s="67">
        <f t="shared" si="45"/>
        <v>0</v>
      </c>
      <c r="F182" s="68">
        <v>0</v>
      </c>
      <c r="G182" s="69">
        <f>F182/B182*C182</f>
        <v>0</v>
      </c>
      <c r="H182" s="69">
        <f>F182/B182*C182*1.08</f>
        <v>0</v>
      </c>
      <c r="I182" s="64">
        <f>B182/C182*D182/1.08</f>
        <v>0</v>
      </c>
      <c r="J182" s="1"/>
      <c r="K182" s="2"/>
      <c r="L182" s="4"/>
      <c r="M182" s="6"/>
      <c r="N182" s="4"/>
      <c r="O182" s="6"/>
    </row>
    <row r="183" spans="1:15" ht="12.75">
      <c r="A183" s="91" t="s">
        <v>20</v>
      </c>
      <c r="B183" s="64">
        <v>1000</v>
      </c>
      <c r="C183" s="65">
        <v>3.866</v>
      </c>
      <c r="D183" s="66"/>
      <c r="E183" s="67">
        <f t="shared" si="45"/>
        <v>0</v>
      </c>
      <c r="F183" s="68"/>
      <c r="G183" s="69">
        <f t="shared" si="46"/>
        <v>0</v>
      </c>
      <c r="H183" s="69">
        <f t="shared" si="47"/>
        <v>0</v>
      </c>
      <c r="I183" s="64">
        <f t="shared" si="44"/>
        <v>0</v>
      </c>
      <c r="J183" s="1"/>
      <c r="K183" s="2"/>
      <c r="L183" s="3"/>
      <c r="M183" s="7"/>
      <c r="N183" s="5"/>
      <c r="O183" s="8"/>
    </row>
    <row r="184" spans="1:15" ht="12.75">
      <c r="A184" s="91" t="s">
        <v>21</v>
      </c>
      <c r="B184" s="64">
        <v>1000</v>
      </c>
      <c r="C184" s="65">
        <v>4.215</v>
      </c>
      <c r="D184" s="66"/>
      <c r="E184" s="67">
        <f t="shared" si="45"/>
        <v>0</v>
      </c>
      <c r="F184" s="68"/>
      <c r="G184" s="69">
        <f t="shared" si="46"/>
        <v>0</v>
      </c>
      <c r="H184" s="69">
        <f t="shared" si="47"/>
        <v>0</v>
      </c>
      <c r="I184" s="64">
        <f t="shared" si="44"/>
        <v>0</v>
      </c>
      <c r="J184" s="1"/>
      <c r="K184" s="2"/>
      <c r="L184" s="3"/>
      <c r="M184" s="7"/>
      <c r="N184" s="5"/>
      <c r="O184" s="8"/>
    </row>
    <row r="185" spans="1:15" ht="12.75">
      <c r="A185" s="91" t="s">
        <v>88</v>
      </c>
      <c r="B185" s="64">
        <v>1000</v>
      </c>
      <c r="C185" s="65">
        <v>4.564</v>
      </c>
      <c r="D185" s="66"/>
      <c r="E185" s="67">
        <f aca="true" t="shared" si="48" ref="E185:E194">B185/C185*D185</f>
        <v>0</v>
      </c>
      <c r="F185" s="68"/>
      <c r="G185" s="69">
        <f t="shared" si="46"/>
        <v>0</v>
      </c>
      <c r="H185" s="69">
        <f t="shared" si="47"/>
        <v>0</v>
      </c>
      <c r="I185" s="64">
        <f t="shared" si="44"/>
        <v>0</v>
      </c>
      <c r="J185" s="1"/>
      <c r="K185" s="2"/>
      <c r="L185" s="3"/>
      <c r="M185" s="7"/>
      <c r="N185" s="5"/>
      <c r="O185" s="8"/>
    </row>
    <row r="186" spans="1:15" ht="12.75">
      <c r="A186" s="91" t="s">
        <v>22</v>
      </c>
      <c r="B186" s="64">
        <v>1000</v>
      </c>
      <c r="C186" s="65">
        <v>4.914</v>
      </c>
      <c r="D186" s="66"/>
      <c r="E186" s="67">
        <f t="shared" si="48"/>
        <v>0</v>
      </c>
      <c r="F186" s="68"/>
      <c r="G186" s="69">
        <f t="shared" si="46"/>
        <v>0</v>
      </c>
      <c r="H186" s="69">
        <f t="shared" si="47"/>
        <v>0</v>
      </c>
      <c r="I186" s="64">
        <f t="shared" si="44"/>
        <v>0</v>
      </c>
      <c r="J186" s="1"/>
      <c r="K186" s="2"/>
      <c r="L186" s="3"/>
      <c r="M186" s="7"/>
      <c r="N186" s="5"/>
      <c r="O186" s="8"/>
    </row>
    <row r="187" spans="1:15" ht="12.75">
      <c r="A187" s="91" t="s">
        <v>89</v>
      </c>
      <c r="B187" s="64">
        <v>1000</v>
      </c>
      <c r="C187" s="65">
        <v>5.263</v>
      </c>
      <c r="D187" s="66"/>
      <c r="E187" s="67">
        <f t="shared" si="48"/>
        <v>0</v>
      </c>
      <c r="F187" s="68"/>
      <c r="G187" s="69">
        <f t="shared" si="46"/>
        <v>0</v>
      </c>
      <c r="H187" s="69">
        <f t="shared" si="47"/>
        <v>0</v>
      </c>
      <c r="I187" s="64">
        <f t="shared" si="44"/>
        <v>0</v>
      </c>
      <c r="J187" s="1"/>
      <c r="K187" s="2"/>
      <c r="L187" s="3"/>
      <c r="M187" s="7"/>
      <c r="N187" s="5"/>
      <c r="O187" s="8"/>
    </row>
    <row r="188" spans="1:9" ht="12.75">
      <c r="A188" s="91" t="s">
        <v>23</v>
      </c>
      <c r="B188" s="64">
        <v>1000</v>
      </c>
      <c r="C188" s="65">
        <v>5.787</v>
      </c>
      <c r="D188" s="66"/>
      <c r="E188" s="67">
        <f t="shared" si="48"/>
        <v>0</v>
      </c>
      <c r="F188" s="68"/>
      <c r="G188" s="69">
        <f t="shared" si="46"/>
        <v>0</v>
      </c>
      <c r="H188" s="69">
        <f t="shared" si="47"/>
        <v>0</v>
      </c>
      <c r="I188" s="64">
        <f t="shared" si="44"/>
        <v>0</v>
      </c>
    </row>
    <row r="189" spans="1:9" ht="12.75">
      <c r="A189" s="91" t="s">
        <v>218</v>
      </c>
      <c r="B189" s="64">
        <v>1000</v>
      </c>
      <c r="C189" s="65">
        <v>6.311</v>
      </c>
      <c r="D189" s="66"/>
      <c r="E189" s="67">
        <f>B189/C189*D189</f>
        <v>0</v>
      </c>
      <c r="F189" s="68"/>
      <c r="G189" s="69">
        <f>F189/B189*C189</f>
        <v>0</v>
      </c>
      <c r="H189" s="69">
        <f>F189/B189*C189*1.08</f>
        <v>0</v>
      </c>
      <c r="I189" s="64">
        <f>B189/C189*D189/1.08</f>
        <v>0</v>
      </c>
    </row>
    <row r="190" spans="1:9" ht="12.75">
      <c r="A190" s="91" t="s">
        <v>24</v>
      </c>
      <c r="B190" s="64">
        <v>1000</v>
      </c>
      <c r="C190" s="65">
        <v>6.66</v>
      </c>
      <c r="D190" s="66"/>
      <c r="E190" s="67">
        <f t="shared" si="48"/>
        <v>0</v>
      </c>
      <c r="F190" s="68"/>
      <c r="G190" s="69">
        <f t="shared" si="46"/>
        <v>0</v>
      </c>
      <c r="H190" s="69">
        <f t="shared" si="47"/>
        <v>0</v>
      </c>
      <c r="I190" s="64">
        <f t="shared" si="44"/>
        <v>0</v>
      </c>
    </row>
    <row r="191" spans="1:9" ht="12.75">
      <c r="A191" s="91" t="s">
        <v>219</v>
      </c>
      <c r="B191" s="64">
        <v>1000</v>
      </c>
      <c r="C191" s="65">
        <v>7.009</v>
      </c>
      <c r="D191" s="66"/>
      <c r="E191" s="67">
        <f>B191/C191*D191</f>
        <v>0</v>
      </c>
      <c r="F191" s="68"/>
      <c r="G191" s="69">
        <f>F191/B191*C191</f>
        <v>0</v>
      </c>
      <c r="H191" s="69">
        <f>F191/B191*C191*1.08</f>
        <v>0</v>
      </c>
      <c r="I191" s="64">
        <f>B191/C191*D191/1.08</f>
        <v>0</v>
      </c>
    </row>
    <row r="192" spans="1:9" ht="12.75">
      <c r="A192" s="91" t="s">
        <v>25</v>
      </c>
      <c r="B192" s="64">
        <v>1000</v>
      </c>
      <c r="C192" s="65">
        <v>7.533</v>
      </c>
      <c r="D192" s="66"/>
      <c r="E192" s="67">
        <f t="shared" si="48"/>
        <v>0</v>
      </c>
      <c r="F192" s="68"/>
      <c r="G192" s="69">
        <f t="shared" si="46"/>
        <v>0</v>
      </c>
      <c r="H192" s="69">
        <f t="shared" si="47"/>
        <v>0</v>
      </c>
      <c r="I192" s="64">
        <f t="shared" si="44"/>
        <v>0</v>
      </c>
    </row>
    <row r="193" spans="1:9" ht="12.75">
      <c r="A193" s="91" t="s">
        <v>220</v>
      </c>
      <c r="B193" s="64">
        <v>1000</v>
      </c>
      <c r="C193" s="65">
        <v>8.057</v>
      </c>
      <c r="D193" s="66"/>
      <c r="E193" s="67">
        <f>B193/C193*D193</f>
        <v>0</v>
      </c>
      <c r="F193" s="68"/>
      <c r="G193" s="69">
        <f>F193/B193*C193</f>
        <v>0</v>
      </c>
      <c r="H193" s="69">
        <f>F193/B193*C193*1.08</f>
        <v>0</v>
      </c>
      <c r="I193" s="64">
        <f>B193/C193*D193/1.08</f>
        <v>0</v>
      </c>
    </row>
    <row r="194" spans="1:9" ht="12.75">
      <c r="A194" s="91" t="s">
        <v>26</v>
      </c>
      <c r="B194" s="64">
        <v>1000</v>
      </c>
      <c r="C194" s="65">
        <v>8.407</v>
      </c>
      <c r="D194" s="66"/>
      <c r="E194" s="67">
        <f t="shared" si="48"/>
        <v>0</v>
      </c>
      <c r="F194" s="68"/>
      <c r="G194" s="69">
        <f t="shared" si="46"/>
        <v>0</v>
      </c>
      <c r="H194" s="69">
        <f t="shared" si="47"/>
        <v>0</v>
      </c>
      <c r="I194" s="64">
        <f t="shared" si="44"/>
        <v>0</v>
      </c>
    </row>
    <row r="195" spans="1:9" ht="12.75">
      <c r="A195" s="91" t="s">
        <v>641</v>
      </c>
      <c r="B195" s="64">
        <v>1000</v>
      </c>
      <c r="C195" s="65">
        <v>8.755</v>
      </c>
      <c r="D195" s="66"/>
      <c r="E195" s="67">
        <f aca="true" t="shared" si="49" ref="E195:E200">B195/C195*D195</f>
        <v>0</v>
      </c>
      <c r="F195" s="68"/>
      <c r="G195" s="69">
        <f>F195/B195*C195</f>
        <v>0</v>
      </c>
      <c r="H195" s="69">
        <f>F195/B195*C195*1.08</f>
        <v>0</v>
      </c>
      <c r="I195" s="64">
        <f>B195/C195*D195/1.08</f>
        <v>0</v>
      </c>
    </row>
    <row r="196" spans="1:15" ht="12.75">
      <c r="A196" s="91" t="s">
        <v>28</v>
      </c>
      <c r="B196" s="64">
        <v>1000</v>
      </c>
      <c r="C196" s="65">
        <v>9.28</v>
      </c>
      <c r="D196" s="66"/>
      <c r="E196" s="67">
        <f t="shared" si="49"/>
        <v>0</v>
      </c>
      <c r="F196" s="68"/>
      <c r="G196" s="69">
        <f t="shared" si="46"/>
        <v>0</v>
      </c>
      <c r="H196" s="69">
        <f t="shared" si="47"/>
        <v>0</v>
      </c>
      <c r="I196" s="64">
        <f t="shared" si="44"/>
        <v>0</v>
      </c>
      <c r="J196" s="1"/>
      <c r="K196" s="2"/>
      <c r="L196" s="3"/>
      <c r="M196" s="7"/>
      <c r="N196" s="5"/>
      <c r="O196" s="8"/>
    </row>
    <row r="197" spans="1:15" ht="12.75">
      <c r="A197" s="91" t="s">
        <v>642</v>
      </c>
      <c r="B197" s="64">
        <v>1000</v>
      </c>
      <c r="C197" s="65">
        <v>9.803</v>
      </c>
      <c r="D197" s="66"/>
      <c r="E197" s="67">
        <f t="shared" si="49"/>
        <v>0</v>
      </c>
      <c r="F197" s="68"/>
      <c r="G197" s="69">
        <f>F197/B197*C197</f>
        <v>0</v>
      </c>
      <c r="H197" s="69">
        <f>F197/B197*C197*1.08</f>
        <v>0</v>
      </c>
      <c r="I197" s="64">
        <f>B197/C197*D197/1.08</f>
        <v>0</v>
      </c>
      <c r="J197" s="1"/>
      <c r="K197" s="2"/>
      <c r="L197" s="3"/>
      <c r="M197" s="7"/>
      <c r="N197" s="5"/>
      <c r="O197" s="8"/>
    </row>
    <row r="198" spans="1:15" ht="12.75">
      <c r="A198" s="91" t="s">
        <v>27</v>
      </c>
      <c r="B198" s="64">
        <v>1000</v>
      </c>
      <c r="C198" s="65">
        <v>10.152</v>
      </c>
      <c r="D198" s="66"/>
      <c r="E198" s="67">
        <f t="shared" si="49"/>
        <v>0</v>
      </c>
      <c r="F198" s="68"/>
      <c r="G198" s="69">
        <f>F198/B198*C198</f>
        <v>0</v>
      </c>
      <c r="H198" s="69">
        <f>F198/B198*C198*1.08</f>
        <v>0</v>
      </c>
      <c r="I198" s="64">
        <f>B198/C198*D198/1.08</f>
        <v>0</v>
      </c>
      <c r="J198" s="1"/>
      <c r="K198" s="2"/>
      <c r="L198" s="3"/>
      <c r="M198" s="7"/>
      <c r="N198" s="5"/>
      <c r="O198" s="8"/>
    </row>
    <row r="199" spans="1:15" ht="12.75">
      <c r="A199" s="91" t="s">
        <v>110</v>
      </c>
      <c r="B199" s="64">
        <v>1000</v>
      </c>
      <c r="C199" s="65">
        <v>11.025</v>
      </c>
      <c r="D199" s="66"/>
      <c r="E199" s="67">
        <f t="shared" si="49"/>
        <v>0</v>
      </c>
      <c r="F199" s="68"/>
      <c r="G199" s="69">
        <f>F199/B199*C199</f>
        <v>0</v>
      </c>
      <c r="H199" s="69">
        <f>F199/B199*C199*1.08</f>
        <v>0</v>
      </c>
      <c r="I199" s="64">
        <f>B199/C199*D199/1.08</f>
        <v>0</v>
      </c>
      <c r="J199" s="1"/>
      <c r="K199" s="2"/>
      <c r="L199" s="3"/>
      <c r="M199" s="7"/>
      <c r="N199" s="5"/>
      <c r="O199" s="8"/>
    </row>
    <row r="200" spans="1:15" ht="12.75">
      <c r="A200" s="91" t="s">
        <v>221</v>
      </c>
      <c r="B200" s="64">
        <v>1000</v>
      </c>
      <c r="C200" s="65">
        <v>11.899</v>
      </c>
      <c r="D200" s="66"/>
      <c r="E200" s="67">
        <f t="shared" si="49"/>
        <v>0</v>
      </c>
      <c r="F200" s="68"/>
      <c r="G200" s="69">
        <f>F200/B200*C200</f>
        <v>0</v>
      </c>
      <c r="H200" s="69">
        <f>F200/B200*C200*1.08</f>
        <v>0</v>
      </c>
      <c r="I200" s="64">
        <f>B200/C200*D200/1.08</f>
        <v>0</v>
      </c>
      <c r="J200" s="1"/>
      <c r="K200" s="2"/>
      <c r="L200" s="3"/>
      <c r="M200" s="7"/>
      <c r="N200" s="5"/>
      <c r="O200" s="8"/>
    </row>
    <row r="201" spans="1:15" ht="15">
      <c r="A201" s="84" t="s">
        <v>224</v>
      </c>
      <c r="D201" s="3"/>
      <c r="E201" s="7"/>
      <c r="F201" s="5"/>
      <c r="G201" s="8"/>
      <c r="H201" s="8"/>
      <c r="I201" s="1"/>
      <c r="J201" s="1"/>
      <c r="K201" s="2"/>
      <c r="L201" s="3"/>
      <c r="M201" s="7"/>
      <c r="N201" s="5"/>
      <c r="O201" s="8"/>
    </row>
    <row r="202" spans="1:15" ht="12.75">
      <c r="A202" s="91" t="s">
        <v>227</v>
      </c>
      <c r="B202" s="64">
        <v>1000</v>
      </c>
      <c r="C202" s="65">
        <v>7.003</v>
      </c>
      <c r="D202" s="66"/>
      <c r="E202" s="67">
        <f>B202/C202*D202</f>
        <v>0</v>
      </c>
      <c r="F202" s="68">
        <v>0</v>
      </c>
      <c r="G202" s="69">
        <f aca="true" t="shared" si="50" ref="G202:G221">F202/B202*C202</f>
        <v>0</v>
      </c>
      <c r="H202" s="69">
        <f aca="true" t="shared" si="51" ref="H202:H221">F202/B202*C202*1.08</f>
        <v>0</v>
      </c>
      <c r="I202" s="64">
        <f aca="true" t="shared" si="52" ref="I202:I221">B202/C202*D202/1.08</f>
        <v>0</v>
      </c>
      <c r="J202" s="1"/>
      <c r="K202" s="2"/>
      <c r="L202" s="4"/>
      <c r="M202" s="6"/>
      <c r="N202" s="4"/>
      <c r="O202" s="6"/>
    </row>
    <row r="203" spans="1:15" ht="12.75">
      <c r="A203" s="91" t="s">
        <v>643</v>
      </c>
      <c r="B203" s="64">
        <v>1000</v>
      </c>
      <c r="C203" s="65">
        <v>7.318</v>
      </c>
      <c r="D203" s="66"/>
      <c r="E203" s="67">
        <f>B203/C203*D203</f>
        <v>0</v>
      </c>
      <c r="F203" s="68">
        <v>0</v>
      </c>
      <c r="G203" s="69">
        <f t="shared" si="50"/>
        <v>0</v>
      </c>
      <c r="H203" s="69">
        <f t="shared" si="51"/>
        <v>0</v>
      </c>
      <c r="I203" s="64">
        <f t="shared" si="52"/>
        <v>0</v>
      </c>
      <c r="J203" s="1"/>
      <c r="K203" s="2"/>
      <c r="L203" s="4"/>
      <c r="M203" s="6"/>
      <c r="N203" s="4"/>
      <c r="O203" s="6"/>
    </row>
    <row r="204" spans="1:15" ht="12.75">
      <c r="A204" s="91" t="s">
        <v>228</v>
      </c>
      <c r="B204" s="64">
        <v>1000</v>
      </c>
      <c r="C204" s="65">
        <v>7.634</v>
      </c>
      <c r="D204" s="66"/>
      <c r="E204" s="67">
        <f>B204/C204*D204</f>
        <v>0</v>
      </c>
      <c r="F204" s="68"/>
      <c r="G204" s="69">
        <f t="shared" si="50"/>
        <v>0</v>
      </c>
      <c r="H204" s="69">
        <f t="shared" si="51"/>
        <v>0</v>
      </c>
      <c r="I204" s="64">
        <f t="shared" si="52"/>
        <v>0</v>
      </c>
      <c r="J204" s="1"/>
      <c r="K204" s="2"/>
      <c r="L204" s="3"/>
      <c r="M204" s="7"/>
      <c r="N204" s="5"/>
      <c r="O204" s="8"/>
    </row>
    <row r="205" spans="1:15" ht="12.75">
      <c r="A205" s="91" t="s">
        <v>229</v>
      </c>
      <c r="B205" s="64">
        <v>1000</v>
      </c>
      <c r="C205" s="65">
        <v>8.264</v>
      </c>
      <c r="D205" s="66"/>
      <c r="E205" s="67">
        <f>B205/C205*D205</f>
        <v>0</v>
      </c>
      <c r="F205" s="68"/>
      <c r="G205" s="69">
        <f t="shared" si="50"/>
        <v>0</v>
      </c>
      <c r="H205" s="69">
        <f t="shared" si="51"/>
        <v>0</v>
      </c>
      <c r="I205" s="64">
        <f t="shared" si="52"/>
        <v>0</v>
      </c>
      <c r="J205" s="1"/>
      <c r="K205" s="2"/>
      <c r="L205" s="3"/>
      <c r="M205" s="7"/>
      <c r="N205" s="5"/>
      <c r="O205" s="8"/>
    </row>
    <row r="206" spans="1:15" ht="12.75">
      <c r="A206" s="91" t="s">
        <v>230</v>
      </c>
      <c r="B206" s="64">
        <v>1000</v>
      </c>
      <c r="C206" s="65">
        <v>8.896</v>
      </c>
      <c r="D206" s="66"/>
      <c r="E206" s="67">
        <f aca="true" t="shared" si="53" ref="E206:E216">B206/C206*D206</f>
        <v>0</v>
      </c>
      <c r="F206" s="68"/>
      <c r="G206" s="69">
        <f t="shared" si="50"/>
        <v>0</v>
      </c>
      <c r="H206" s="69">
        <f t="shared" si="51"/>
        <v>0</v>
      </c>
      <c r="I206" s="64">
        <f t="shared" si="52"/>
        <v>0</v>
      </c>
      <c r="J206" s="1"/>
      <c r="K206" s="2"/>
      <c r="L206" s="3"/>
      <c r="M206" s="7"/>
      <c r="N206" s="5"/>
      <c r="O206" s="8"/>
    </row>
    <row r="207" spans="1:15" ht="12.75">
      <c r="A207" s="91" t="s">
        <v>231</v>
      </c>
      <c r="B207" s="64">
        <v>1000</v>
      </c>
      <c r="C207" s="65">
        <v>9.526</v>
      </c>
      <c r="D207" s="66"/>
      <c r="E207" s="67">
        <f t="shared" si="53"/>
        <v>0</v>
      </c>
      <c r="F207" s="68"/>
      <c r="G207" s="69">
        <f t="shared" si="50"/>
        <v>0</v>
      </c>
      <c r="H207" s="69">
        <f t="shared" si="51"/>
        <v>0</v>
      </c>
      <c r="I207" s="64">
        <f t="shared" si="52"/>
        <v>0</v>
      </c>
      <c r="J207" s="1"/>
      <c r="K207" s="2"/>
      <c r="L207" s="3"/>
      <c r="M207" s="7"/>
      <c r="N207" s="5"/>
      <c r="O207" s="8"/>
    </row>
    <row r="208" spans="1:15" ht="12.75">
      <c r="A208" s="91" t="s">
        <v>232</v>
      </c>
      <c r="B208" s="64">
        <v>1000</v>
      </c>
      <c r="C208" s="65">
        <v>10.157</v>
      </c>
      <c r="D208" s="66"/>
      <c r="E208" s="67">
        <f t="shared" si="53"/>
        <v>0</v>
      </c>
      <c r="F208" s="68"/>
      <c r="G208" s="69">
        <f t="shared" si="50"/>
        <v>0</v>
      </c>
      <c r="H208" s="69">
        <f t="shared" si="51"/>
        <v>0</v>
      </c>
      <c r="I208" s="64">
        <f t="shared" si="52"/>
        <v>0</v>
      </c>
      <c r="J208" s="1"/>
      <c r="K208" s="2"/>
      <c r="L208" s="3"/>
      <c r="M208" s="7"/>
      <c r="N208" s="5"/>
      <c r="O208" s="8"/>
    </row>
    <row r="209" spans="1:9" ht="12.75">
      <c r="A209" s="91" t="s">
        <v>233</v>
      </c>
      <c r="B209" s="64">
        <v>1000</v>
      </c>
      <c r="C209" s="65">
        <v>11.104</v>
      </c>
      <c r="D209" s="66"/>
      <c r="E209" s="67">
        <f t="shared" si="53"/>
        <v>0</v>
      </c>
      <c r="F209" s="68"/>
      <c r="G209" s="69">
        <f t="shared" si="50"/>
        <v>0</v>
      </c>
      <c r="H209" s="69">
        <f t="shared" si="51"/>
        <v>0</v>
      </c>
      <c r="I209" s="64">
        <f t="shared" si="52"/>
        <v>0</v>
      </c>
    </row>
    <row r="210" spans="1:9" ht="12.75">
      <c r="A210" s="91" t="s">
        <v>234</v>
      </c>
      <c r="B210" s="64">
        <v>1000</v>
      </c>
      <c r="C210" s="65">
        <v>12.05</v>
      </c>
      <c r="D210" s="66"/>
      <c r="E210" s="67">
        <f t="shared" si="53"/>
        <v>0</v>
      </c>
      <c r="F210" s="68"/>
      <c r="G210" s="69">
        <f t="shared" si="50"/>
        <v>0</v>
      </c>
      <c r="H210" s="69">
        <f t="shared" si="51"/>
        <v>0</v>
      </c>
      <c r="I210" s="64">
        <f t="shared" si="52"/>
        <v>0</v>
      </c>
    </row>
    <row r="211" spans="1:9" ht="12.75">
      <c r="A211" s="91" t="s">
        <v>235</v>
      </c>
      <c r="B211" s="64">
        <v>1000</v>
      </c>
      <c r="C211" s="65">
        <v>12.681</v>
      </c>
      <c r="D211" s="66"/>
      <c r="E211" s="67">
        <f t="shared" si="53"/>
        <v>0</v>
      </c>
      <c r="F211" s="68"/>
      <c r="G211" s="69">
        <f t="shared" si="50"/>
        <v>0</v>
      </c>
      <c r="H211" s="69">
        <f t="shared" si="51"/>
        <v>0</v>
      </c>
      <c r="I211" s="64">
        <f t="shared" si="52"/>
        <v>0</v>
      </c>
    </row>
    <row r="212" spans="1:9" ht="12.75">
      <c r="A212" s="91" t="s">
        <v>236</v>
      </c>
      <c r="B212" s="64">
        <v>1000</v>
      </c>
      <c r="C212" s="65">
        <v>13.311</v>
      </c>
      <c r="D212" s="66"/>
      <c r="E212" s="67">
        <f t="shared" si="53"/>
        <v>0</v>
      </c>
      <c r="F212" s="68"/>
      <c r="G212" s="69">
        <f t="shared" si="50"/>
        <v>0</v>
      </c>
      <c r="H212" s="69">
        <f t="shared" si="51"/>
        <v>0</v>
      </c>
      <c r="I212" s="64">
        <f t="shared" si="52"/>
        <v>0</v>
      </c>
    </row>
    <row r="213" spans="1:9" ht="12.75">
      <c r="A213" s="91" t="s">
        <v>237</v>
      </c>
      <c r="B213" s="64">
        <v>1000</v>
      </c>
      <c r="C213" s="65">
        <v>14.258</v>
      </c>
      <c r="D213" s="66"/>
      <c r="E213" s="67">
        <f t="shared" si="53"/>
        <v>0</v>
      </c>
      <c r="F213" s="68"/>
      <c r="G213" s="69">
        <f t="shared" si="50"/>
        <v>0</v>
      </c>
      <c r="H213" s="69">
        <f t="shared" si="51"/>
        <v>0</v>
      </c>
      <c r="I213" s="64">
        <f t="shared" si="52"/>
        <v>0</v>
      </c>
    </row>
    <row r="214" spans="1:9" ht="12.75">
      <c r="A214" s="91" t="s">
        <v>238</v>
      </c>
      <c r="B214" s="64">
        <v>1000</v>
      </c>
      <c r="C214" s="65">
        <v>15.204</v>
      </c>
      <c r="D214" s="66"/>
      <c r="E214" s="67">
        <f t="shared" si="53"/>
        <v>0</v>
      </c>
      <c r="F214" s="68"/>
      <c r="G214" s="69">
        <f t="shared" si="50"/>
        <v>0</v>
      </c>
      <c r="H214" s="69">
        <f t="shared" si="51"/>
        <v>0</v>
      </c>
      <c r="I214" s="64">
        <f t="shared" si="52"/>
        <v>0</v>
      </c>
    </row>
    <row r="215" spans="1:9" ht="12.75">
      <c r="A215" s="91" t="s">
        <v>239</v>
      </c>
      <c r="B215" s="64">
        <v>1000</v>
      </c>
      <c r="C215" s="65">
        <v>15.835</v>
      </c>
      <c r="D215" s="66"/>
      <c r="E215" s="67">
        <f t="shared" si="53"/>
        <v>0</v>
      </c>
      <c r="F215" s="68"/>
      <c r="G215" s="69">
        <f t="shared" si="50"/>
        <v>0</v>
      </c>
      <c r="H215" s="69">
        <f t="shared" si="51"/>
        <v>0</v>
      </c>
      <c r="I215" s="64">
        <f t="shared" si="52"/>
        <v>0</v>
      </c>
    </row>
    <row r="216" spans="1:9" ht="12.75">
      <c r="A216" s="91" t="s">
        <v>644</v>
      </c>
      <c r="B216" s="64">
        <v>1000</v>
      </c>
      <c r="C216" s="65">
        <v>16.465</v>
      </c>
      <c r="D216" s="66"/>
      <c r="E216" s="67">
        <f t="shared" si="53"/>
        <v>0</v>
      </c>
      <c r="F216" s="68"/>
      <c r="G216" s="69">
        <f t="shared" si="50"/>
        <v>0</v>
      </c>
      <c r="H216" s="69">
        <f t="shared" si="51"/>
        <v>0</v>
      </c>
      <c r="I216" s="64">
        <f t="shared" si="52"/>
        <v>0</v>
      </c>
    </row>
    <row r="217" spans="1:15" ht="12.75">
      <c r="A217" s="91" t="s">
        <v>240</v>
      </c>
      <c r="B217" s="64">
        <v>1000</v>
      </c>
      <c r="C217" s="65">
        <v>17.412</v>
      </c>
      <c r="D217" s="66"/>
      <c r="E217" s="67">
        <f aca="true" t="shared" si="54" ref="E217:E223">B217/C217*D217</f>
        <v>0</v>
      </c>
      <c r="F217" s="68"/>
      <c r="G217" s="69">
        <f t="shared" si="50"/>
        <v>0</v>
      </c>
      <c r="H217" s="69">
        <f t="shared" si="51"/>
        <v>0</v>
      </c>
      <c r="I217" s="64">
        <f t="shared" si="52"/>
        <v>0</v>
      </c>
      <c r="J217" s="1"/>
      <c r="K217" s="2"/>
      <c r="L217" s="3"/>
      <c r="M217" s="7"/>
      <c r="N217" s="5"/>
      <c r="O217" s="8"/>
    </row>
    <row r="218" spans="1:15" ht="12.75">
      <c r="A218" s="91" t="s">
        <v>645</v>
      </c>
      <c r="B218" s="64">
        <v>1000</v>
      </c>
      <c r="C218" s="65">
        <v>18.358</v>
      </c>
      <c r="D218" s="66"/>
      <c r="E218" s="67">
        <f t="shared" si="54"/>
        <v>0</v>
      </c>
      <c r="F218" s="68"/>
      <c r="G218" s="69">
        <f t="shared" si="50"/>
        <v>0</v>
      </c>
      <c r="H218" s="69">
        <f t="shared" si="51"/>
        <v>0</v>
      </c>
      <c r="I218" s="64">
        <f t="shared" si="52"/>
        <v>0</v>
      </c>
      <c r="J218" s="1"/>
      <c r="K218" s="2"/>
      <c r="L218" s="3"/>
      <c r="M218" s="7"/>
      <c r="N218" s="5"/>
      <c r="O218" s="8"/>
    </row>
    <row r="219" spans="1:15" ht="12.75">
      <c r="A219" s="91" t="s">
        <v>241</v>
      </c>
      <c r="B219" s="64">
        <v>1000</v>
      </c>
      <c r="C219" s="65">
        <v>18.989</v>
      </c>
      <c r="D219" s="66"/>
      <c r="E219" s="67">
        <f t="shared" si="54"/>
        <v>0</v>
      </c>
      <c r="F219" s="68"/>
      <c r="G219" s="69">
        <f t="shared" si="50"/>
        <v>0</v>
      </c>
      <c r="H219" s="69">
        <f t="shared" si="51"/>
        <v>0</v>
      </c>
      <c r="I219" s="64">
        <f t="shared" si="52"/>
        <v>0</v>
      </c>
      <c r="J219" s="1"/>
      <c r="K219" s="2"/>
      <c r="L219" s="3"/>
      <c r="M219" s="7"/>
      <c r="N219" s="5"/>
      <c r="O219" s="8"/>
    </row>
    <row r="220" spans="1:15" ht="12.75">
      <c r="A220" s="91" t="s">
        <v>242</v>
      </c>
      <c r="B220" s="64">
        <v>1000</v>
      </c>
      <c r="C220" s="65">
        <v>20.566</v>
      </c>
      <c r="D220" s="66"/>
      <c r="E220" s="67">
        <f t="shared" si="54"/>
        <v>0</v>
      </c>
      <c r="F220" s="68"/>
      <c r="G220" s="69">
        <f t="shared" si="50"/>
        <v>0</v>
      </c>
      <c r="H220" s="69">
        <f t="shared" si="51"/>
        <v>0</v>
      </c>
      <c r="I220" s="64">
        <f t="shared" si="52"/>
        <v>0</v>
      </c>
      <c r="J220" s="1"/>
      <c r="K220" s="2"/>
      <c r="L220" s="3"/>
      <c r="M220" s="7"/>
      <c r="N220" s="5"/>
      <c r="O220" s="8"/>
    </row>
    <row r="221" spans="1:15" ht="12.75">
      <c r="A221" s="91" t="s">
        <v>243</v>
      </c>
      <c r="B221" s="64">
        <v>1000</v>
      </c>
      <c r="C221" s="65">
        <v>22.143</v>
      </c>
      <c r="D221" s="66"/>
      <c r="E221" s="67">
        <f t="shared" si="54"/>
        <v>0</v>
      </c>
      <c r="F221" s="68"/>
      <c r="G221" s="69">
        <f t="shared" si="50"/>
        <v>0</v>
      </c>
      <c r="H221" s="69">
        <f t="shared" si="51"/>
        <v>0</v>
      </c>
      <c r="I221" s="64">
        <f t="shared" si="52"/>
        <v>0</v>
      </c>
      <c r="J221" s="1"/>
      <c r="K221" s="2"/>
      <c r="L221" s="3"/>
      <c r="M221" s="7"/>
      <c r="N221" s="5"/>
      <c r="O221" s="8"/>
    </row>
    <row r="222" spans="1:15" ht="12.75">
      <c r="A222" s="91" t="s">
        <v>244</v>
      </c>
      <c r="B222" s="64">
        <v>1000</v>
      </c>
      <c r="C222" s="65">
        <v>23.72</v>
      </c>
      <c r="D222" s="66"/>
      <c r="E222" s="67">
        <f t="shared" si="54"/>
        <v>0</v>
      </c>
      <c r="F222" s="68"/>
      <c r="G222" s="69">
        <f>F222/B222*C222</f>
        <v>0</v>
      </c>
      <c r="H222" s="69">
        <f>F222/B222*C222*1.08</f>
        <v>0</v>
      </c>
      <c r="I222" s="64">
        <f>B222/C222*D222/1.08</f>
        <v>0</v>
      </c>
      <c r="J222" s="1"/>
      <c r="K222" s="2"/>
      <c r="L222" s="3"/>
      <c r="M222" s="7"/>
      <c r="N222" s="5"/>
      <c r="O222" s="8"/>
    </row>
    <row r="223" spans="1:15" ht="12.75">
      <c r="A223" s="95" t="s">
        <v>245</v>
      </c>
      <c r="B223" s="64">
        <v>1000</v>
      </c>
      <c r="C223" s="65">
        <v>25.297</v>
      </c>
      <c r="D223" s="66"/>
      <c r="E223" s="67">
        <f t="shared" si="54"/>
        <v>0</v>
      </c>
      <c r="F223" s="68"/>
      <c r="G223" s="69">
        <f aca="true" t="shared" si="55" ref="G223:G241">F223/B223*C223</f>
        <v>0</v>
      </c>
      <c r="H223" s="69">
        <f aca="true" t="shared" si="56" ref="H223:H241">F223/B223*C223*1.08</f>
        <v>0</v>
      </c>
      <c r="I223" s="64">
        <f aca="true" t="shared" si="57" ref="I223:I241">B223/C223*D223/1.08</f>
        <v>0</v>
      </c>
      <c r="J223" s="1"/>
      <c r="K223" s="2"/>
      <c r="L223" s="3"/>
      <c r="M223" s="7"/>
      <c r="N223" s="5"/>
      <c r="O223" s="8"/>
    </row>
    <row r="224" spans="1:15" ht="15">
      <c r="A224" s="97" t="s">
        <v>246</v>
      </c>
      <c r="B224" s="94"/>
      <c r="C224" s="65"/>
      <c r="D224" s="66"/>
      <c r="E224" s="67"/>
      <c r="F224" s="68"/>
      <c r="G224" s="69"/>
      <c r="H224" s="69"/>
      <c r="I224" s="64"/>
      <c r="J224" s="1"/>
      <c r="K224" s="2"/>
      <c r="L224" s="3"/>
      <c r="M224" s="7"/>
      <c r="N224" s="5"/>
      <c r="O224" s="8"/>
    </row>
    <row r="225" spans="1:15" ht="12.75">
      <c r="A225" s="96" t="s">
        <v>251</v>
      </c>
      <c r="B225" s="64">
        <v>1000</v>
      </c>
      <c r="C225" s="65">
        <v>15.19</v>
      </c>
      <c r="D225" s="66"/>
      <c r="E225" s="67">
        <f aca="true" t="shared" si="58" ref="E225:E235">B225/C225*D225</f>
        <v>0</v>
      </c>
      <c r="F225" s="68"/>
      <c r="G225" s="69">
        <f t="shared" si="55"/>
        <v>0</v>
      </c>
      <c r="H225" s="69">
        <f t="shared" si="56"/>
        <v>0</v>
      </c>
      <c r="I225" s="64">
        <f t="shared" si="57"/>
        <v>0</v>
      </c>
      <c r="J225" s="1"/>
      <c r="K225" s="2"/>
      <c r="L225" s="3"/>
      <c r="M225" s="7"/>
      <c r="N225" s="5"/>
      <c r="O225" s="8"/>
    </row>
    <row r="226" spans="1:15" ht="12.75">
      <c r="A226" s="91" t="s">
        <v>252</v>
      </c>
      <c r="B226" s="64">
        <v>1000</v>
      </c>
      <c r="C226" s="65">
        <v>16.19</v>
      </c>
      <c r="D226" s="66"/>
      <c r="E226" s="67">
        <f t="shared" si="58"/>
        <v>0</v>
      </c>
      <c r="F226" s="68"/>
      <c r="G226" s="69">
        <f t="shared" si="55"/>
        <v>0</v>
      </c>
      <c r="H226" s="69">
        <f t="shared" si="56"/>
        <v>0</v>
      </c>
      <c r="I226" s="64">
        <f t="shared" si="57"/>
        <v>0</v>
      </c>
      <c r="J226" s="1"/>
      <c r="K226" s="2"/>
      <c r="L226" s="3"/>
      <c r="M226" s="7"/>
      <c r="N226" s="5"/>
      <c r="O226" s="8"/>
    </row>
    <row r="227" spans="1:15" ht="12.75">
      <c r="A227" s="91" t="s">
        <v>253</v>
      </c>
      <c r="B227" s="64">
        <v>1000</v>
      </c>
      <c r="C227" s="65">
        <v>17.19</v>
      </c>
      <c r="D227" s="66"/>
      <c r="E227" s="67">
        <f t="shared" si="58"/>
        <v>0</v>
      </c>
      <c r="F227" s="68"/>
      <c r="G227" s="69">
        <f t="shared" si="55"/>
        <v>0</v>
      </c>
      <c r="H227" s="69">
        <f t="shared" si="56"/>
        <v>0</v>
      </c>
      <c r="I227" s="64">
        <f t="shared" si="57"/>
        <v>0</v>
      </c>
      <c r="J227" s="1"/>
      <c r="K227" s="2"/>
      <c r="L227" s="3"/>
      <c r="M227" s="7"/>
      <c r="N227" s="5"/>
      <c r="O227" s="8"/>
    </row>
    <row r="228" spans="1:9" ht="12.75">
      <c r="A228" s="91" t="s">
        <v>254</v>
      </c>
      <c r="B228" s="64">
        <v>1000</v>
      </c>
      <c r="C228" s="65">
        <v>18.68</v>
      </c>
      <c r="D228" s="66"/>
      <c r="E228" s="67">
        <f t="shared" si="58"/>
        <v>0</v>
      </c>
      <c r="F228" s="68"/>
      <c r="G228" s="69">
        <f t="shared" si="55"/>
        <v>0</v>
      </c>
      <c r="H228" s="69">
        <f t="shared" si="56"/>
        <v>0</v>
      </c>
      <c r="I228" s="64">
        <f t="shared" si="57"/>
        <v>0</v>
      </c>
    </row>
    <row r="229" spans="1:9" ht="12.75">
      <c r="A229" s="91" t="s">
        <v>255</v>
      </c>
      <c r="B229" s="64">
        <v>1000</v>
      </c>
      <c r="C229" s="65">
        <v>20.18</v>
      </c>
      <c r="D229" s="66"/>
      <c r="E229" s="67">
        <f t="shared" si="58"/>
        <v>0</v>
      </c>
      <c r="F229" s="68"/>
      <c r="G229" s="69">
        <f t="shared" si="55"/>
        <v>0</v>
      </c>
      <c r="H229" s="69">
        <f t="shared" si="56"/>
        <v>0</v>
      </c>
      <c r="I229" s="64">
        <f t="shared" si="57"/>
        <v>0</v>
      </c>
    </row>
    <row r="230" spans="1:9" ht="12.75">
      <c r="A230" s="91" t="s">
        <v>256</v>
      </c>
      <c r="B230" s="64">
        <v>1000</v>
      </c>
      <c r="C230" s="65">
        <v>21.18</v>
      </c>
      <c r="D230" s="66"/>
      <c r="E230" s="67">
        <f t="shared" si="58"/>
        <v>0</v>
      </c>
      <c r="F230" s="68"/>
      <c r="G230" s="69">
        <f t="shared" si="55"/>
        <v>0</v>
      </c>
      <c r="H230" s="69">
        <f t="shared" si="56"/>
        <v>0</v>
      </c>
      <c r="I230" s="64">
        <f t="shared" si="57"/>
        <v>0</v>
      </c>
    </row>
    <row r="231" spans="1:9" ht="12.75">
      <c r="A231" s="91" t="s">
        <v>257</v>
      </c>
      <c r="B231" s="64">
        <v>1000</v>
      </c>
      <c r="C231" s="65">
        <v>22.17</v>
      </c>
      <c r="D231" s="66"/>
      <c r="E231" s="67">
        <f t="shared" si="58"/>
        <v>0</v>
      </c>
      <c r="F231" s="68"/>
      <c r="G231" s="69">
        <f t="shared" si="55"/>
        <v>0</v>
      </c>
      <c r="H231" s="69">
        <f t="shared" si="56"/>
        <v>0</v>
      </c>
      <c r="I231" s="64">
        <f t="shared" si="57"/>
        <v>0</v>
      </c>
    </row>
    <row r="232" spans="1:9" ht="12.75">
      <c r="A232" s="91" t="s">
        <v>258</v>
      </c>
      <c r="B232" s="64">
        <v>1000</v>
      </c>
      <c r="C232" s="65">
        <v>23.67</v>
      </c>
      <c r="D232" s="66"/>
      <c r="E232" s="67">
        <f t="shared" si="58"/>
        <v>0</v>
      </c>
      <c r="F232" s="68"/>
      <c r="G232" s="69">
        <f t="shared" si="55"/>
        <v>0</v>
      </c>
      <c r="H232" s="69">
        <f t="shared" si="56"/>
        <v>0</v>
      </c>
      <c r="I232" s="64">
        <f t="shared" si="57"/>
        <v>0</v>
      </c>
    </row>
    <row r="233" spans="1:9" ht="12.75">
      <c r="A233" s="91" t="s">
        <v>259</v>
      </c>
      <c r="B233" s="64">
        <v>1000</v>
      </c>
      <c r="C233" s="65">
        <v>25.16</v>
      </c>
      <c r="D233" s="66"/>
      <c r="E233" s="67">
        <f t="shared" si="58"/>
        <v>0</v>
      </c>
      <c r="F233" s="68"/>
      <c r="G233" s="69">
        <f t="shared" si="55"/>
        <v>0</v>
      </c>
      <c r="H233" s="69">
        <f t="shared" si="56"/>
        <v>0</v>
      </c>
      <c r="I233" s="64">
        <f t="shared" si="57"/>
        <v>0</v>
      </c>
    </row>
    <row r="234" spans="1:9" ht="12.75">
      <c r="A234" s="91" t="s">
        <v>260</v>
      </c>
      <c r="B234" s="64">
        <v>1000</v>
      </c>
      <c r="C234" s="65">
        <v>26.16</v>
      </c>
      <c r="D234" s="66"/>
      <c r="E234" s="67">
        <f t="shared" si="58"/>
        <v>0</v>
      </c>
      <c r="F234" s="68"/>
      <c r="G234" s="69">
        <f t="shared" si="55"/>
        <v>0</v>
      </c>
      <c r="H234" s="69">
        <f t="shared" si="56"/>
        <v>0</v>
      </c>
      <c r="I234" s="64">
        <f t="shared" si="57"/>
        <v>0</v>
      </c>
    </row>
    <row r="235" spans="1:9" ht="12.75">
      <c r="A235" s="91" t="s">
        <v>646</v>
      </c>
      <c r="B235" s="64">
        <v>1000</v>
      </c>
      <c r="C235" s="65">
        <v>27.16</v>
      </c>
      <c r="D235" s="66"/>
      <c r="E235" s="67">
        <f t="shared" si="58"/>
        <v>0</v>
      </c>
      <c r="F235" s="68"/>
      <c r="G235" s="69">
        <f t="shared" si="55"/>
        <v>0</v>
      </c>
      <c r="H235" s="69">
        <f t="shared" si="56"/>
        <v>0</v>
      </c>
      <c r="I235" s="64">
        <f t="shared" si="57"/>
        <v>0</v>
      </c>
    </row>
    <row r="236" spans="1:15" ht="12.75">
      <c r="A236" s="91" t="s">
        <v>261</v>
      </c>
      <c r="B236" s="64">
        <v>1000</v>
      </c>
      <c r="C236" s="65">
        <v>28.66</v>
      </c>
      <c r="D236" s="66"/>
      <c r="E236" s="67">
        <f aca="true" t="shared" si="59" ref="E236:E242">B236/C236*D236</f>
        <v>0</v>
      </c>
      <c r="F236" s="68"/>
      <c r="G236" s="69">
        <f t="shared" si="55"/>
        <v>0</v>
      </c>
      <c r="H236" s="69">
        <f t="shared" si="56"/>
        <v>0</v>
      </c>
      <c r="I236" s="64">
        <f t="shared" si="57"/>
        <v>0</v>
      </c>
      <c r="J236" s="1"/>
      <c r="K236" s="2"/>
      <c r="L236" s="3"/>
      <c r="M236" s="7"/>
      <c r="N236" s="5"/>
      <c r="O236" s="8"/>
    </row>
    <row r="237" spans="1:15" ht="12.75">
      <c r="A237" s="91" t="s">
        <v>647</v>
      </c>
      <c r="B237" s="64">
        <v>1000</v>
      </c>
      <c r="C237" s="65">
        <v>30.15</v>
      </c>
      <c r="D237" s="66"/>
      <c r="E237" s="67">
        <f t="shared" si="59"/>
        <v>0</v>
      </c>
      <c r="F237" s="68"/>
      <c r="G237" s="69">
        <f t="shared" si="55"/>
        <v>0</v>
      </c>
      <c r="H237" s="69">
        <f t="shared" si="56"/>
        <v>0</v>
      </c>
      <c r="I237" s="64">
        <f t="shared" si="57"/>
        <v>0</v>
      </c>
      <c r="J237" s="1"/>
      <c r="K237" s="2"/>
      <c r="L237" s="3"/>
      <c r="M237" s="7"/>
      <c r="N237" s="5"/>
      <c r="O237" s="8"/>
    </row>
    <row r="238" spans="1:15" ht="12.75">
      <c r="A238" s="91" t="s">
        <v>262</v>
      </c>
      <c r="B238" s="64">
        <v>1000</v>
      </c>
      <c r="C238" s="65">
        <v>31.15</v>
      </c>
      <c r="D238" s="66"/>
      <c r="E238" s="67">
        <f t="shared" si="59"/>
        <v>0</v>
      </c>
      <c r="F238" s="68"/>
      <c r="G238" s="69">
        <f t="shared" si="55"/>
        <v>0</v>
      </c>
      <c r="H238" s="69">
        <f t="shared" si="56"/>
        <v>0</v>
      </c>
      <c r="I238" s="64">
        <f t="shared" si="57"/>
        <v>0</v>
      </c>
      <c r="J238" s="1"/>
      <c r="K238" s="2"/>
      <c r="L238" s="3"/>
      <c r="M238" s="7"/>
      <c r="N238" s="5"/>
      <c r="O238" s="8"/>
    </row>
    <row r="239" spans="1:15" ht="12.75">
      <c r="A239" s="91" t="s">
        <v>263</v>
      </c>
      <c r="B239" s="64">
        <v>1000</v>
      </c>
      <c r="C239" s="65">
        <v>33.64</v>
      </c>
      <c r="D239" s="66"/>
      <c r="E239" s="67">
        <f t="shared" si="59"/>
        <v>0</v>
      </c>
      <c r="F239" s="68"/>
      <c r="G239" s="69">
        <f t="shared" si="55"/>
        <v>0</v>
      </c>
      <c r="H239" s="69">
        <f t="shared" si="56"/>
        <v>0</v>
      </c>
      <c r="I239" s="64">
        <f t="shared" si="57"/>
        <v>0</v>
      </c>
      <c r="J239" s="1"/>
      <c r="K239" s="2"/>
      <c r="L239" s="3"/>
      <c r="M239" s="7"/>
      <c r="N239" s="5"/>
      <c r="O239" s="8"/>
    </row>
    <row r="240" spans="1:15" ht="12.75">
      <c r="A240" s="91" t="s">
        <v>264</v>
      </c>
      <c r="B240" s="64">
        <v>1000</v>
      </c>
      <c r="C240" s="65">
        <v>36.13</v>
      </c>
      <c r="D240" s="66"/>
      <c r="E240" s="67">
        <f t="shared" si="59"/>
        <v>0</v>
      </c>
      <c r="F240" s="68"/>
      <c r="G240" s="69">
        <f t="shared" si="55"/>
        <v>0</v>
      </c>
      <c r="H240" s="69">
        <f t="shared" si="56"/>
        <v>0</v>
      </c>
      <c r="I240" s="64">
        <f t="shared" si="57"/>
        <v>0</v>
      </c>
      <c r="J240" s="1"/>
      <c r="K240" s="2"/>
      <c r="L240" s="3"/>
      <c r="M240" s="7"/>
      <c r="N240" s="5"/>
      <c r="O240" s="8"/>
    </row>
    <row r="241" spans="1:15" ht="12.75">
      <c r="A241" s="91" t="s">
        <v>265</v>
      </c>
      <c r="B241" s="64">
        <v>1000</v>
      </c>
      <c r="C241" s="65">
        <v>38.63</v>
      </c>
      <c r="D241" s="66"/>
      <c r="E241" s="67">
        <f t="shared" si="59"/>
        <v>0</v>
      </c>
      <c r="F241" s="68"/>
      <c r="G241" s="69">
        <f t="shared" si="55"/>
        <v>0</v>
      </c>
      <c r="H241" s="69">
        <f t="shared" si="56"/>
        <v>0</v>
      </c>
      <c r="I241" s="64">
        <f t="shared" si="57"/>
        <v>0</v>
      </c>
      <c r="J241" s="1"/>
      <c r="K241" s="2"/>
      <c r="L241" s="3"/>
      <c r="M241" s="7"/>
      <c r="N241" s="5"/>
      <c r="O241" s="8"/>
    </row>
    <row r="242" spans="1:15" ht="12.75">
      <c r="A242" s="91" t="s">
        <v>266</v>
      </c>
      <c r="B242" s="64">
        <v>1000</v>
      </c>
      <c r="C242" s="65">
        <v>41.12</v>
      </c>
      <c r="D242" s="66"/>
      <c r="E242" s="67">
        <f t="shared" si="59"/>
        <v>0</v>
      </c>
      <c r="F242" s="68"/>
      <c r="G242" s="69">
        <f>F242/B242*C242</f>
        <v>0</v>
      </c>
      <c r="H242" s="69">
        <f>F242/B242*C242*1.08</f>
        <v>0</v>
      </c>
      <c r="I242" s="64">
        <f>B242/C242*D242/1.08</f>
        <v>0</v>
      </c>
      <c r="J242" s="1"/>
      <c r="K242" s="2"/>
      <c r="L242" s="3"/>
      <c r="M242" s="7"/>
      <c r="N242" s="5"/>
      <c r="O242" s="8"/>
    </row>
    <row r="243" spans="1:15" ht="15">
      <c r="A243" s="84" t="s">
        <v>273</v>
      </c>
      <c r="D243" s="3"/>
      <c r="E243" s="7"/>
      <c r="F243" s="5"/>
      <c r="G243" s="8"/>
      <c r="H243" s="8"/>
      <c r="I243" s="1"/>
      <c r="J243" s="1"/>
      <c r="K243" s="2"/>
      <c r="L243" s="3"/>
      <c r="M243" s="7"/>
      <c r="N243" s="5"/>
      <c r="O243" s="8"/>
    </row>
    <row r="244" spans="1:15" ht="12.75">
      <c r="A244" s="91" t="s">
        <v>278</v>
      </c>
      <c r="B244" s="64">
        <v>1000</v>
      </c>
      <c r="C244" s="65">
        <v>25.02</v>
      </c>
      <c r="D244" s="66"/>
      <c r="E244" s="67">
        <f aca="true" t="shared" si="60" ref="E244:E252">B244/C244*D244</f>
        <v>0</v>
      </c>
      <c r="F244" s="68"/>
      <c r="G244" s="69">
        <f aca="true" t="shared" si="61" ref="G244:G259">F244/B244*C244</f>
        <v>0</v>
      </c>
      <c r="H244" s="69">
        <f aca="true" t="shared" si="62" ref="H244:H259">F244/B244*C244*1.08</f>
        <v>0</v>
      </c>
      <c r="I244" s="64">
        <f aca="true" t="shared" si="63" ref="I244:I259">B244/C244*D244/1.08</f>
        <v>0</v>
      </c>
      <c r="J244" s="1"/>
      <c r="K244" s="2"/>
      <c r="L244" s="3"/>
      <c r="M244" s="7"/>
      <c r="N244" s="5"/>
      <c r="O244" s="8"/>
    </row>
    <row r="245" spans="1:9" ht="12.75">
      <c r="A245" s="91" t="s">
        <v>279</v>
      </c>
      <c r="B245" s="64">
        <v>1000</v>
      </c>
      <c r="C245" s="65">
        <v>27.2</v>
      </c>
      <c r="D245" s="66"/>
      <c r="E245" s="67">
        <f t="shared" si="60"/>
        <v>0</v>
      </c>
      <c r="F245" s="68"/>
      <c r="G245" s="69">
        <f t="shared" si="61"/>
        <v>0</v>
      </c>
      <c r="H245" s="69">
        <f t="shared" si="62"/>
        <v>0</v>
      </c>
      <c r="I245" s="64">
        <f t="shared" si="63"/>
        <v>0</v>
      </c>
    </row>
    <row r="246" spans="1:9" ht="12.75">
      <c r="A246" s="91" t="s">
        <v>280</v>
      </c>
      <c r="B246" s="64">
        <v>1000</v>
      </c>
      <c r="C246" s="65">
        <v>29.37</v>
      </c>
      <c r="D246" s="66"/>
      <c r="E246" s="67">
        <f t="shared" si="60"/>
        <v>0</v>
      </c>
      <c r="F246" s="68"/>
      <c r="G246" s="69">
        <f t="shared" si="61"/>
        <v>0</v>
      </c>
      <c r="H246" s="69">
        <f t="shared" si="62"/>
        <v>0</v>
      </c>
      <c r="I246" s="64">
        <f t="shared" si="63"/>
        <v>0</v>
      </c>
    </row>
    <row r="247" spans="1:9" ht="12.75">
      <c r="A247" s="91" t="s">
        <v>281</v>
      </c>
      <c r="B247" s="64">
        <v>1000</v>
      </c>
      <c r="C247" s="65">
        <v>30.82</v>
      </c>
      <c r="D247" s="66"/>
      <c r="E247" s="67">
        <f t="shared" si="60"/>
        <v>0</v>
      </c>
      <c r="F247" s="68"/>
      <c r="G247" s="69">
        <f t="shared" si="61"/>
        <v>0</v>
      </c>
      <c r="H247" s="69">
        <f t="shared" si="62"/>
        <v>0</v>
      </c>
      <c r="I247" s="64">
        <f t="shared" si="63"/>
        <v>0</v>
      </c>
    </row>
    <row r="248" spans="1:9" ht="12.75">
      <c r="A248" s="91" t="s">
        <v>282</v>
      </c>
      <c r="B248" s="64">
        <v>1000</v>
      </c>
      <c r="C248" s="65">
        <v>32.26</v>
      </c>
      <c r="D248" s="66"/>
      <c r="E248" s="67">
        <f t="shared" si="60"/>
        <v>0</v>
      </c>
      <c r="F248" s="68"/>
      <c r="G248" s="69">
        <f t="shared" si="61"/>
        <v>0</v>
      </c>
      <c r="H248" s="69">
        <f t="shared" si="62"/>
        <v>0</v>
      </c>
      <c r="I248" s="64">
        <f t="shared" si="63"/>
        <v>0</v>
      </c>
    </row>
    <row r="249" spans="1:9" ht="12.75">
      <c r="A249" s="91" t="s">
        <v>283</v>
      </c>
      <c r="B249" s="64">
        <v>1000</v>
      </c>
      <c r="C249" s="65">
        <v>34.43</v>
      </c>
      <c r="D249" s="66"/>
      <c r="E249" s="67">
        <f t="shared" si="60"/>
        <v>0</v>
      </c>
      <c r="F249" s="68"/>
      <c r="G249" s="69">
        <f t="shared" si="61"/>
        <v>0</v>
      </c>
      <c r="H249" s="69">
        <f t="shared" si="62"/>
        <v>0</v>
      </c>
      <c r="I249" s="64">
        <f t="shared" si="63"/>
        <v>0</v>
      </c>
    </row>
    <row r="250" spans="1:9" ht="12.75">
      <c r="A250" s="91" t="s">
        <v>284</v>
      </c>
      <c r="B250" s="64">
        <v>1000</v>
      </c>
      <c r="C250" s="65">
        <v>36.6</v>
      </c>
      <c r="D250" s="66"/>
      <c r="E250" s="67">
        <f t="shared" si="60"/>
        <v>0</v>
      </c>
      <c r="F250" s="68"/>
      <c r="G250" s="69">
        <f t="shared" si="61"/>
        <v>0</v>
      </c>
      <c r="H250" s="69">
        <f t="shared" si="62"/>
        <v>0</v>
      </c>
      <c r="I250" s="64">
        <f t="shared" si="63"/>
        <v>0</v>
      </c>
    </row>
    <row r="251" spans="1:9" ht="12.75">
      <c r="A251" s="91" t="s">
        <v>285</v>
      </c>
      <c r="B251" s="64">
        <v>1000</v>
      </c>
      <c r="C251" s="65">
        <v>38.05</v>
      </c>
      <c r="D251" s="66"/>
      <c r="E251" s="67">
        <f t="shared" si="60"/>
        <v>0</v>
      </c>
      <c r="F251" s="68"/>
      <c r="G251" s="69">
        <f t="shared" si="61"/>
        <v>0</v>
      </c>
      <c r="H251" s="69">
        <f t="shared" si="62"/>
        <v>0</v>
      </c>
      <c r="I251" s="64">
        <f t="shared" si="63"/>
        <v>0</v>
      </c>
    </row>
    <row r="252" spans="1:9" ht="12.75">
      <c r="A252" s="91" t="s">
        <v>648</v>
      </c>
      <c r="B252" s="64">
        <v>1000</v>
      </c>
      <c r="C252" s="65">
        <v>39.5</v>
      </c>
      <c r="D252" s="66"/>
      <c r="E252" s="67">
        <f t="shared" si="60"/>
        <v>0</v>
      </c>
      <c r="F252" s="68"/>
      <c r="G252" s="69">
        <f t="shared" si="61"/>
        <v>0</v>
      </c>
      <c r="H252" s="69">
        <f t="shared" si="62"/>
        <v>0</v>
      </c>
      <c r="I252" s="64">
        <f t="shared" si="63"/>
        <v>0</v>
      </c>
    </row>
    <row r="253" spans="1:15" ht="12.75">
      <c r="A253" s="91" t="s">
        <v>286</v>
      </c>
      <c r="B253" s="64">
        <v>1000</v>
      </c>
      <c r="C253" s="65">
        <v>47.67</v>
      </c>
      <c r="D253" s="66"/>
      <c r="E253" s="67">
        <f aca="true" t="shared" si="64" ref="E253:E262">B253/C253*D253</f>
        <v>0</v>
      </c>
      <c r="F253" s="68"/>
      <c r="G253" s="69">
        <f t="shared" si="61"/>
        <v>0</v>
      </c>
      <c r="H253" s="69">
        <f t="shared" si="62"/>
        <v>0</v>
      </c>
      <c r="I253" s="64">
        <f t="shared" si="63"/>
        <v>0</v>
      </c>
      <c r="J253" s="1"/>
      <c r="K253" s="2"/>
      <c r="L253" s="3"/>
      <c r="M253" s="7"/>
      <c r="N253" s="5"/>
      <c r="O253" s="8"/>
    </row>
    <row r="254" spans="1:15" ht="12.75">
      <c r="A254" s="91" t="s">
        <v>649</v>
      </c>
      <c r="B254" s="64">
        <v>1000</v>
      </c>
      <c r="C254" s="65">
        <v>43.84</v>
      </c>
      <c r="D254" s="66"/>
      <c r="E254" s="67">
        <f t="shared" si="64"/>
        <v>0</v>
      </c>
      <c r="F254" s="68"/>
      <c r="G254" s="69">
        <f t="shared" si="61"/>
        <v>0</v>
      </c>
      <c r="H254" s="69">
        <f t="shared" si="62"/>
        <v>0</v>
      </c>
      <c r="I254" s="64">
        <f t="shared" si="63"/>
        <v>0</v>
      </c>
      <c r="J254" s="1"/>
      <c r="K254" s="2"/>
      <c r="L254" s="3"/>
      <c r="M254" s="7"/>
      <c r="N254" s="5"/>
      <c r="O254" s="8"/>
    </row>
    <row r="255" spans="1:15" ht="12.75">
      <c r="A255" s="91" t="s">
        <v>287</v>
      </c>
      <c r="B255" s="64">
        <v>1000</v>
      </c>
      <c r="C255" s="65">
        <v>45.29</v>
      </c>
      <c r="D255" s="66"/>
      <c r="E255" s="67">
        <f t="shared" si="64"/>
        <v>0</v>
      </c>
      <c r="F255" s="68"/>
      <c r="G255" s="69">
        <f t="shared" si="61"/>
        <v>0</v>
      </c>
      <c r="H255" s="69">
        <f t="shared" si="62"/>
        <v>0</v>
      </c>
      <c r="I255" s="64">
        <f t="shared" si="63"/>
        <v>0</v>
      </c>
      <c r="J255" s="1"/>
      <c r="K255" s="2"/>
      <c r="L255" s="3"/>
      <c r="M255" s="7"/>
      <c r="N255" s="5"/>
      <c r="O255" s="8"/>
    </row>
    <row r="256" spans="1:15" ht="12.75">
      <c r="A256" s="91" t="s">
        <v>288</v>
      </c>
      <c r="B256" s="64">
        <v>1000</v>
      </c>
      <c r="C256" s="65">
        <v>48.91</v>
      </c>
      <c r="D256" s="66"/>
      <c r="E256" s="67">
        <f t="shared" si="64"/>
        <v>0</v>
      </c>
      <c r="F256" s="68"/>
      <c r="G256" s="69">
        <f t="shared" si="61"/>
        <v>0</v>
      </c>
      <c r="H256" s="69">
        <f t="shared" si="62"/>
        <v>0</v>
      </c>
      <c r="I256" s="64">
        <f t="shared" si="63"/>
        <v>0</v>
      </c>
      <c r="J256" s="1"/>
      <c r="K256" s="2"/>
      <c r="L256" s="3"/>
      <c r="M256" s="7"/>
      <c r="N256" s="5"/>
      <c r="O256" s="8"/>
    </row>
    <row r="257" spans="1:15" ht="12.75">
      <c r="A257" s="91" t="s">
        <v>289</v>
      </c>
      <c r="B257" s="64">
        <v>1000</v>
      </c>
      <c r="C257" s="65">
        <v>52.52</v>
      </c>
      <c r="D257" s="66"/>
      <c r="E257" s="67">
        <f t="shared" si="64"/>
        <v>0</v>
      </c>
      <c r="F257" s="68"/>
      <c r="G257" s="69">
        <f t="shared" si="61"/>
        <v>0</v>
      </c>
      <c r="H257" s="69">
        <f t="shared" si="62"/>
        <v>0</v>
      </c>
      <c r="I257" s="64">
        <f t="shared" si="63"/>
        <v>0</v>
      </c>
      <c r="J257" s="1"/>
      <c r="K257" s="2"/>
      <c r="L257" s="3"/>
      <c r="M257" s="7"/>
      <c r="N257" s="5"/>
      <c r="O257" s="8"/>
    </row>
    <row r="258" spans="1:15" ht="12.75">
      <c r="A258" s="91" t="s">
        <v>290</v>
      </c>
      <c r="B258" s="64">
        <v>1000</v>
      </c>
      <c r="C258" s="65">
        <v>56.14</v>
      </c>
      <c r="D258" s="66"/>
      <c r="E258" s="67">
        <f t="shared" si="64"/>
        <v>0</v>
      </c>
      <c r="F258" s="68"/>
      <c r="G258" s="69">
        <f t="shared" si="61"/>
        <v>0</v>
      </c>
      <c r="H258" s="69">
        <f t="shared" si="62"/>
        <v>0</v>
      </c>
      <c r="I258" s="64">
        <f t="shared" si="63"/>
        <v>0</v>
      </c>
      <c r="J258" s="1"/>
      <c r="K258" s="2"/>
      <c r="L258" s="3"/>
      <c r="M258" s="7"/>
      <c r="N258" s="5"/>
      <c r="O258" s="8"/>
    </row>
    <row r="259" spans="1:15" ht="12.75">
      <c r="A259" s="91" t="s">
        <v>291</v>
      </c>
      <c r="B259" s="64">
        <v>1000</v>
      </c>
      <c r="C259" s="65">
        <v>59.76</v>
      </c>
      <c r="D259" s="66"/>
      <c r="E259" s="67">
        <f t="shared" si="64"/>
        <v>0</v>
      </c>
      <c r="F259" s="68"/>
      <c r="G259" s="69">
        <f t="shared" si="61"/>
        <v>0</v>
      </c>
      <c r="H259" s="69">
        <f t="shared" si="62"/>
        <v>0</v>
      </c>
      <c r="I259" s="64">
        <f t="shared" si="63"/>
        <v>0</v>
      </c>
      <c r="J259" s="1"/>
      <c r="K259" s="2"/>
      <c r="L259" s="3"/>
      <c r="M259" s="7"/>
      <c r="N259" s="5"/>
      <c r="O259" s="8"/>
    </row>
    <row r="260" spans="1:15" ht="12.75">
      <c r="A260" s="91" t="s">
        <v>292</v>
      </c>
      <c r="B260" s="64">
        <v>1000</v>
      </c>
      <c r="C260" s="65">
        <v>63.38</v>
      </c>
      <c r="D260" s="66"/>
      <c r="E260" s="67">
        <f t="shared" si="64"/>
        <v>0</v>
      </c>
      <c r="F260" s="68"/>
      <c r="G260" s="69">
        <f>F260/B260*C260</f>
        <v>0</v>
      </c>
      <c r="H260" s="69">
        <f>F260/B260*C260*1.08</f>
        <v>0</v>
      </c>
      <c r="I260" s="64">
        <f>B260/C260*D260/1.08</f>
        <v>0</v>
      </c>
      <c r="J260" s="1"/>
      <c r="K260" s="2"/>
      <c r="L260" s="3"/>
      <c r="M260" s="7"/>
      <c r="N260" s="5"/>
      <c r="O260" s="8"/>
    </row>
    <row r="261" spans="1:15" ht="12.75">
      <c r="A261" s="91" t="s">
        <v>293</v>
      </c>
      <c r="B261" s="64">
        <v>1000</v>
      </c>
      <c r="C261" s="65">
        <v>67</v>
      </c>
      <c r="D261" s="66"/>
      <c r="E261" s="67">
        <f t="shared" si="64"/>
        <v>0</v>
      </c>
      <c r="F261" s="68"/>
      <c r="G261" s="69">
        <f>F261/B261*C261</f>
        <v>0</v>
      </c>
      <c r="H261" s="69">
        <f>F261/B261*C261*1.08</f>
        <v>0</v>
      </c>
      <c r="I261" s="64">
        <f>B261/C261*D261/1.08</f>
        <v>0</v>
      </c>
      <c r="J261" s="1"/>
      <c r="K261" s="2"/>
      <c r="L261" s="3"/>
      <c r="M261" s="7"/>
      <c r="N261" s="5"/>
      <c r="O261" s="8"/>
    </row>
    <row r="262" spans="1:15" ht="12.75">
      <c r="A262" s="91" t="s">
        <v>294</v>
      </c>
      <c r="B262" s="64">
        <v>1000</v>
      </c>
      <c r="C262" s="65">
        <v>70.61</v>
      </c>
      <c r="D262" s="66"/>
      <c r="E262" s="67">
        <f t="shared" si="64"/>
        <v>0</v>
      </c>
      <c r="F262" s="68"/>
      <c r="G262" s="69">
        <f>F262/B262*C262</f>
        <v>0</v>
      </c>
      <c r="H262" s="69">
        <f>F262/B262*C262*1.08</f>
        <v>0</v>
      </c>
      <c r="I262" s="64">
        <f>B262/C262*D262/1.08</f>
        <v>0</v>
      </c>
      <c r="J262" s="1"/>
      <c r="K262" s="2"/>
      <c r="L262" s="3"/>
      <c r="M262" s="7"/>
      <c r="N262" s="5"/>
      <c r="O262" s="8"/>
    </row>
    <row r="263" spans="1:15" ht="15">
      <c r="A263" s="84" t="s">
        <v>333</v>
      </c>
      <c r="D263" s="3"/>
      <c r="E263" s="7"/>
      <c r="F263" s="5"/>
      <c r="G263" s="8"/>
      <c r="H263" s="8"/>
      <c r="I263" s="1"/>
      <c r="J263" s="1"/>
      <c r="K263" s="2"/>
      <c r="L263" s="3"/>
      <c r="M263" s="7"/>
      <c r="N263" s="5"/>
      <c r="O263" s="8"/>
    </row>
    <row r="264" spans="1:9" ht="12.75">
      <c r="A264" s="91" t="s">
        <v>308</v>
      </c>
      <c r="B264" s="64">
        <v>1000</v>
      </c>
      <c r="C264" s="65">
        <v>39.96</v>
      </c>
      <c r="D264" s="66"/>
      <c r="E264" s="67">
        <f aca="true" t="shared" si="65" ref="E264:E271">B264/C264*D264</f>
        <v>0</v>
      </c>
      <c r="F264" s="68"/>
      <c r="G264" s="69">
        <f aca="true" t="shared" si="66" ref="G264:G281">F264/B264*C264</f>
        <v>0</v>
      </c>
      <c r="H264" s="69">
        <f aca="true" t="shared" si="67" ref="H264:H281">F264/B264*C264*1.08</f>
        <v>0</v>
      </c>
      <c r="I264" s="64">
        <f aca="true" t="shared" si="68" ref="I264:I281">B264/C264*D264/1.08</f>
        <v>0</v>
      </c>
    </row>
    <row r="265" spans="1:9" ht="12.75">
      <c r="A265" s="91" t="s">
        <v>309</v>
      </c>
      <c r="B265" s="64">
        <v>1000</v>
      </c>
      <c r="C265" s="65">
        <v>42.93</v>
      </c>
      <c r="D265" s="66"/>
      <c r="E265" s="67">
        <f t="shared" si="65"/>
        <v>0</v>
      </c>
      <c r="F265" s="68"/>
      <c r="G265" s="69">
        <f t="shared" si="66"/>
        <v>0</v>
      </c>
      <c r="H265" s="69">
        <f t="shared" si="67"/>
        <v>0</v>
      </c>
      <c r="I265" s="64">
        <f t="shared" si="68"/>
        <v>0</v>
      </c>
    </row>
    <row r="266" spans="1:9" ht="12.75">
      <c r="A266" s="91" t="s">
        <v>310</v>
      </c>
      <c r="B266" s="64">
        <v>1000</v>
      </c>
      <c r="C266" s="65">
        <v>44.91</v>
      </c>
      <c r="D266" s="66"/>
      <c r="E266" s="67">
        <f t="shared" si="65"/>
        <v>0</v>
      </c>
      <c r="F266" s="68"/>
      <c r="G266" s="69">
        <f t="shared" si="66"/>
        <v>0</v>
      </c>
      <c r="H266" s="69">
        <f t="shared" si="67"/>
        <v>0</v>
      </c>
      <c r="I266" s="64">
        <f t="shared" si="68"/>
        <v>0</v>
      </c>
    </row>
    <row r="267" spans="1:9" ht="12.75">
      <c r="A267" s="91" t="s">
        <v>311</v>
      </c>
      <c r="B267" s="64">
        <v>1000</v>
      </c>
      <c r="C267" s="65">
        <v>46.89</v>
      </c>
      <c r="D267" s="66"/>
      <c r="E267" s="67">
        <f t="shared" si="65"/>
        <v>0</v>
      </c>
      <c r="F267" s="68"/>
      <c r="G267" s="69">
        <f t="shared" si="66"/>
        <v>0</v>
      </c>
      <c r="H267" s="69">
        <f t="shared" si="67"/>
        <v>0</v>
      </c>
      <c r="I267" s="64">
        <f t="shared" si="68"/>
        <v>0</v>
      </c>
    </row>
    <row r="268" spans="1:9" ht="12.75">
      <c r="A268" s="91" t="s">
        <v>312</v>
      </c>
      <c r="B268" s="64">
        <v>1000</v>
      </c>
      <c r="C268" s="65">
        <v>49.85</v>
      </c>
      <c r="D268" s="66"/>
      <c r="E268" s="67">
        <f t="shared" si="65"/>
        <v>0</v>
      </c>
      <c r="F268" s="68"/>
      <c r="G268" s="69">
        <f t="shared" si="66"/>
        <v>0</v>
      </c>
      <c r="H268" s="69">
        <f t="shared" si="67"/>
        <v>0</v>
      </c>
      <c r="I268" s="64">
        <f t="shared" si="68"/>
        <v>0</v>
      </c>
    </row>
    <row r="269" spans="1:9" ht="12.75">
      <c r="A269" s="91" t="s">
        <v>313</v>
      </c>
      <c r="B269" s="64">
        <v>1000</v>
      </c>
      <c r="C269" s="65">
        <v>52.82</v>
      </c>
      <c r="D269" s="66"/>
      <c r="E269" s="67">
        <f t="shared" si="65"/>
        <v>0</v>
      </c>
      <c r="F269" s="68"/>
      <c r="G269" s="69">
        <f t="shared" si="66"/>
        <v>0</v>
      </c>
      <c r="H269" s="69">
        <f t="shared" si="67"/>
        <v>0</v>
      </c>
      <c r="I269" s="64">
        <f t="shared" si="68"/>
        <v>0</v>
      </c>
    </row>
    <row r="270" spans="1:9" ht="12.75">
      <c r="A270" s="91" t="s">
        <v>314</v>
      </c>
      <c r="B270" s="64">
        <v>1000</v>
      </c>
      <c r="C270" s="65">
        <v>54.8</v>
      </c>
      <c r="D270" s="66"/>
      <c r="E270" s="67">
        <f t="shared" si="65"/>
        <v>0</v>
      </c>
      <c r="F270" s="68"/>
      <c r="G270" s="69">
        <f t="shared" si="66"/>
        <v>0</v>
      </c>
      <c r="H270" s="69">
        <f t="shared" si="67"/>
        <v>0</v>
      </c>
      <c r="I270" s="64">
        <f t="shared" si="68"/>
        <v>0</v>
      </c>
    </row>
    <row r="271" spans="1:9" ht="12.75">
      <c r="A271" s="91" t="s">
        <v>650</v>
      </c>
      <c r="B271" s="64">
        <v>1000</v>
      </c>
      <c r="C271" s="65">
        <v>56.78</v>
      </c>
      <c r="D271" s="66"/>
      <c r="E271" s="67">
        <f t="shared" si="65"/>
        <v>0</v>
      </c>
      <c r="F271" s="68"/>
      <c r="G271" s="69">
        <f t="shared" si="66"/>
        <v>0</v>
      </c>
      <c r="H271" s="69">
        <f t="shared" si="67"/>
        <v>0</v>
      </c>
      <c r="I271" s="64">
        <f t="shared" si="68"/>
        <v>0</v>
      </c>
    </row>
    <row r="272" spans="1:15" ht="12.75">
      <c r="A272" s="91" t="s">
        <v>315</v>
      </c>
      <c r="B272" s="64">
        <v>1000</v>
      </c>
      <c r="C272" s="65">
        <v>59.74</v>
      </c>
      <c r="D272" s="66"/>
      <c r="E272" s="67">
        <f aca="true" t="shared" si="69" ref="E272:E282">B272/C272*D272</f>
        <v>0</v>
      </c>
      <c r="F272" s="68"/>
      <c r="G272" s="69">
        <f t="shared" si="66"/>
        <v>0</v>
      </c>
      <c r="H272" s="69">
        <f t="shared" si="67"/>
        <v>0</v>
      </c>
      <c r="I272" s="64">
        <f t="shared" si="68"/>
        <v>0</v>
      </c>
      <c r="J272" s="1"/>
      <c r="K272" s="2"/>
      <c r="L272" s="3"/>
      <c r="M272" s="7"/>
      <c r="N272" s="5"/>
      <c r="O272" s="8"/>
    </row>
    <row r="273" spans="1:15" ht="12.75">
      <c r="A273" s="91" t="s">
        <v>651</v>
      </c>
      <c r="B273" s="64">
        <v>1000</v>
      </c>
      <c r="C273" s="65">
        <v>62.71</v>
      </c>
      <c r="D273" s="66"/>
      <c r="E273" s="67">
        <f t="shared" si="69"/>
        <v>0</v>
      </c>
      <c r="F273" s="68"/>
      <c r="G273" s="69">
        <f t="shared" si="66"/>
        <v>0</v>
      </c>
      <c r="H273" s="69">
        <f t="shared" si="67"/>
        <v>0</v>
      </c>
      <c r="I273" s="64">
        <f t="shared" si="68"/>
        <v>0</v>
      </c>
      <c r="J273" s="1"/>
      <c r="K273" s="2"/>
      <c r="L273" s="3"/>
      <c r="M273" s="7"/>
      <c r="N273" s="5"/>
      <c r="O273" s="8"/>
    </row>
    <row r="274" spans="1:15" ht="12.75">
      <c r="A274" s="91" t="s">
        <v>316</v>
      </c>
      <c r="B274" s="64">
        <v>1000</v>
      </c>
      <c r="C274" s="65">
        <v>64.68</v>
      </c>
      <c r="D274" s="66"/>
      <c r="E274" s="67">
        <f t="shared" si="69"/>
        <v>0</v>
      </c>
      <c r="F274" s="68"/>
      <c r="G274" s="69">
        <f t="shared" si="66"/>
        <v>0</v>
      </c>
      <c r="H274" s="69">
        <f t="shared" si="67"/>
        <v>0</v>
      </c>
      <c r="I274" s="64">
        <f t="shared" si="68"/>
        <v>0</v>
      </c>
      <c r="J274" s="1"/>
      <c r="K274" s="2"/>
      <c r="L274" s="3"/>
      <c r="M274" s="7"/>
      <c r="N274" s="5"/>
      <c r="O274" s="8"/>
    </row>
    <row r="275" spans="1:15" ht="12.75">
      <c r="A275" s="91" t="s">
        <v>317</v>
      </c>
      <c r="B275" s="64">
        <v>1000</v>
      </c>
      <c r="C275" s="65">
        <v>69.63</v>
      </c>
      <c r="D275" s="66"/>
      <c r="E275" s="67">
        <f t="shared" si="69"/>
        <v>0</v>
      </c>
      <c r="F275" s="68"/>
      <c r="G275" s="69">
        <f t="shared" si="66"/>
        <v>0</v>
      </c>
      <c r="H275" s="69">
        <f t="shared" si="67"/>
        <v>0</v>
      </c>
      <c r="I275" s="64">
        <f t="shared" si="68"/>
        <v>0</v>
      </c>
      <c r="J275" s="1"/>
      <c r="K275" s="2"/>
      <c r="L275" s="3"/>
      <c r="M275" s="7"/>
      <c r="N275" s="5"/>
      <c r="O275" s="8"/>
    </row>
    <row r="276" spans="1:15" ht="12.75">
      <c r="A276" s="91" t="s">
        <v>318</v>
      </c>
      <c r="B276" s="64">
        <v>1000</v>
      </c>
      <c r="C276" s="65">
        <v>74.58</v>
      </c>
      <c r="D276" s="66"/>
      <c r="E276" s="67">
        <f t="shared" si="69"/>
        <v>0</v>
      </c>
      <c r="F276" s="68"/>
      <c r="G276" s="69">
        <f t="shared" si="66"/>
        <v>0</v>
      </c>
      <c r="H276" s="69">
        <f t="shared" si="67"/>
        <v>0</v>
      </c>
      <c r="I276" s="64">
        <f t="shared" si="68"/>
        <v>0</v>
      </c>
      <c r="J276" s="1"/>
      <c r="K276" s="2"/>
      <c r="L276" s="3"/>
      <c r="M276" s="7"/>
      <c r="N276" s="5"/>
      <c r="O276" s="8"/>
    </row>
    <row r="277" spans="1:15" ht="12.75">
      <c r="A277" s="91" t="s">
        <v>319</v>
      </c>
      <c r="B277" s="64">
        <v>1000</v>
      </c>
      <c r="C277" s="65">
        <v>79.52</v>
      </c>
      <c r="D277" s="66"/>
      <c r="E277" s="67">
        <f t="shared" si="69"/>
        <v>0</v>
      </c>
      <c r="F277" s="68"/>
      <c r="G277" s="69">
        <f t="shared" si="66"/>
        <v>0</v>
      </c>
      <c r="H277" s="69">
        <f t="shared" si="67"/>
        <v>0</v>
      </c>
      <c r="I277" s="64">
        <f t="shared" si="68"/>
        <v>0</v>
      </c>
      <c r="J277" s="1"/>
      <c r="K277" s="2"/>
      <c r="L277" s="3"/>
      <c r="M277" s="7"/>
      <c r="N277" s="5"/>
      <c r="O277" s="8"/>
    </row>
    <row r="278" spans="1:15" ht="12.75">
      <c r="A278" s="91" t="s">
        <v>320</v>
      </c>
      <c r="B278" s="64">
        <v>1000</v>
      </c>
      <c r="C278" s="65">
        <v>84.47</v>
      </c>
      <c r="D278" s="66"/>
      <c r="E278" s="67">
        <f t="shared" si="69"/>
        <v>0</v>
      </c>
      <c r="F278" s="68"/>
      <c r="G278" s="69">
        <f t="shared" si="66"/>
        <v>0</v>
      </c>
      <c r="H278" s="69">
        <f t="shared" si="67"/>
        <v>0</v>
      </c>
      <c r="I278" s="64">
        <f t="shared" si="68"/>
        <v>0</v>
      </c>
      <c r="J278" s="1"/>
      <c r="K278" s="2"/>
      <c r="L278" s="3"/>
      <c r="M278" s="7"/>
      <c r="N278" s="5"/>
      <c r="O278" s="8"/>
    </row>
    <row r="279" spans="1:15" ht="12.75">
      <c r="A279" s="91" t="s">
        <v>321</v>
      </c>
      <c r="B279" s="64">
        <v>1000</v>
      </c>
      <c r="C279" s="65">
        <v>89.42</v>
      </c>
      <c r="D279" s="66"/>
      <c r="E279" s="67">
        <f t="shared" si="69"/>
        <v>0</v>
      </c>
      <c r="F279" s="68"/>
      <c r="G279" s="69">
        <f t="shared" si="66"/>
        <v>0</v>
      </c>
      <c r="H279" s="69">
        <f t="shared" si="67"/>
        <v>0</v>
      </c>
      <c r="I279" s="64">
        <f t="shared" si="68"/>
        <v>0</v>
      </c>
      <c r="J279" s="1"/>
      <c r="K279" s="2"/>
      <c r="L279" s="3"/>
      <c r="M279" s="7"/>
      <c r="N279" s="5"/>
      <c r="O279" s="8"/>
    </row>
    <row r="280" spans="1:15" ht="12.75">
      <c r="A280" s="91" t="s">
        <v>322</v>
      </c>
      <c r="B280" s="64">
        <v>1000</v>
      </c>
      <c r="C280" s="65">
        <v>94.35</v>
      </c>
      <c r="D280" s="66"/>
      <c r="E280" s="67">
        <f t="shared" si="69"/>
        <v>0</v>
      </c>
      <c r="F280" s="68"/>
      <c r="G280" s="69">
        <f t="shared" si="66"/>
        <v>0</v>
      </c>
      <c r="H280" s="69">
        <f t="shared" si="67"/>
        <v>0</v>
      </c>
      <c r="I280" s="64">
        <f t="shared" si="68"/>
        <v>0</v>
      </c>
      <c r="J280" s="1"/>
      <c r="K280" s="2"/>
      <c r="L280" s="3"/>
      <c r="M280" s="7"/>
      <c r="N280" s="5"/>
      <c r="O280" s="8"/>
    </row>
    <row r="281" spans="1:15" ht="12.75">
      <c r="A281" s="91" t="s">
        <v>323</v>
      </c>
      <c r="B281" s="64">
        <v>1000</v>
      </c>
      <c r="C281" s="65">
        <v>99.3</v>
      </c>
      <c r="D281" s="66"/>
      <c r="E281" s="67">
        <f t="shared" si="69"/>
        <v>0</v>
      </c>
      <c r="F281" s="68"/>
      <c r="G281" s="69">
        <f t="shared" si="66"/>
        <v>0</v>
      </c>
      <c r="H281" s="69">
        <f t="shared" si="67"/>
        <v>0</v>
      </c>
      <c r="I281" s="64">
        <f t="shared" si="68"/>
        <v>0</v>
      </c>
      <c r="J281" s="1"/>
      <c r="K281" s="2"/>
      <c r="L281" s="3"/>
      <c r="M281" s="7"/>
      <c r="N281" s="5"/>
      <c r="O281" s="8"/>
    </row>
    <row r="282" spans="1:15" ht="12.75">
      <c r="A282" s="91" t="s">
        <v>324</v>
      </c>
      <c r="B282" s="64">
        <v>1000</v>
      </c>
      <c r="C282" s="65">
        <v>104.24</v>
      </c>
      <c r="D282" s="66"/>
      <c r="E282" s="67">
        <f t="shared" si="69"/>
        <v>0</v>
      </c>
      <c r="F282" s="68"/>
      <c r="G282" s="69">
        <f aca="true" t="shared" si="70" ref="G282:G299">F282/B282*C282</f>
        <v>0</v>
      </c>
      <c r="H282" s="69">
        <f aca="true" t="shared" si="71" ref="H282:H299">F282/B282*C282*1.08</f>
        <v>0</v>
      </c>
      <c r="I282" s="64">
        <f aca="true" t="shared" si="72" ref="I282:I299">B282/C282*D282/1.08</f>
        <v>0</v>
      </c>
      <c r="J282" s="1"/>
      <c r="K282" s="2"/>
      <c r="L282" s="3"/>
      <c r="M282" s="7"/>
      <c r="N282" s="5"/>
      <c r="O282" s="8"/>
    </row>
    <row r="283" spans="1:15" ht="15">
      <c r="A283" s="84" t="s">
        <v>334</v>
      </c>
      <c r="D283" s="3"/>
      <c r="E283" s="7"/>
      <c r="F283" s="5"/>
      <c r="G283" s="8"/>
      <c r="H283" s="8"/>
      <c r="I283" s="1"/>
      <c r="J283" s="1"/>
      <c r="K283" s="2"/>
      <c r="L283" s="3"/>
      <c r="M283" s="7"/>
      <c r="N283" s="5"/>
      <c r="O283" s="8"/>
    </row>
    <row r="284" spans="1:9" ht="12.75">
      <c r="A284" s="91" t="s">
        <v>340</v>
      </c>
      <c r="B284" s="64">
        <v>1000</v>
      </c>
      <c r="C284" s="65">
        <v>62.77</v>
      </c>
      <c r="D284" s="66"/>
      <c r="E284" s="67">
        <f aca="true" t="shared" si="73" ref="E284:E289">B284/C284*D284</f>
        <v>0</v>
      </c>
      <c r="F284" s="68"/>
      <c r="G284" s="69">
        <f t="shared" si="70"/>
        <v>0</v>
      </c>
      <c r="H284" s="69">
        <f t="shared" si="71"/>
        <v>0</v>
      </c>
      <c r="I284" s="64">
        <f t="shared" si="72"/>
        <v>0</v>
      </c>
    </row>
    <row r="285" spans="1:9" ht="12.75">
      <c r="A285" s="91" t="s">
        <v>341</v>
      </c>
      <c r="B285" s="64">
        <v>1000</v>
      </c>
      <c r="C285" s="65">
        <v>65.42</v>
      </c>
      <c r="D285" s="66"/>
      <c r="E285" s="67">
        <f t="shared" si="73"/>
        <v>0</v>
      </c>
      <c r="F285" s="68"/>
      <c r="G285" s="69">
        <f t="shared" si="70"/>
        <v>0</v>
      </c>
      <c r="H285" s="69">
        <f t="shared" si="71"/>
        <v>0</v>
      </c>
      <c r="I285" s="64">
        <f t="shared" si="72"/>
        <v>0</v>
      </c>
    </row>
    <row r="286" spans="1:9" ht="12.75">
      <c r="A286" s="91" t="s">
        <v>342</v>
      </c>
      <c r="B286" s="64">
        <v>1000</v>
      </c>
      <c r="C286" s="65">
        <v>69.48</v>
      </c>
      <c r="D286" s="66"/>
      <c r="E286" s="67">
        <f t="shared" si="73"/>
        <v>0</v>
      </c>
      <c r="F286" s="68"/>
      <c r="G286" s="69">
        <f t="shared" si="70"/>
        <v>0</v>
      </c>
      <c r="H286" s="69">
        <f t="shared" si="71"/>
        <v>0</v>
      </c>
      <c r="I286" s="64">
        <f t="shared" si="72"/>
        <v>0</v>
      </c>
    </row>
    <row r="287" spans="1:9" ht="12.75">
      <c r="A287" s="91" t="s">
        <v>343</v>
      </c>
      <c r="B287" s="64">
        <v>1000</v>
      </c>
      <c r="C287" s="65">
        <v>73.38</v>
      </c>
      <c r="D287" s="66"/>
      <c r="E287" s="67">
        <f t="shared" si="73"/>
        <v>0</v>
      </c>
      <c r="F287" s="68"/>
      <c r="G287" s="69">
        <f t="shared" si="70"/>
        <v>0</v>
      </c>
      <c r="H287" s="69">
        <f t="shared" si="71"/>
        <v>0</v>
      </c>
      <c r="I287" s="64">
        <f t="shared" si="72"/>
        <v>0</v>
      </c>
    </row>
    <row r="288" spans="1:9" ht="12.75">
      <c r="A288" s="91" t="s">
        <v>344</v>
      </c>
      <c r="B288" s="64">
        <v>1000</v>
      </c>
      <c r="C288" s="65">
        <v>76.03</v>
      </c>
      <c r="D288" s="66"/>
      <c r="E288" s="67">
        <f t="shared" si="73"/>
        <v>0</v>
      </c>
      <c r="F288" s="68"/>
      <c r="G288" s="69">
        <f t="shared" si="70"/>
        <v>0</v>
      </c>
      <c r="H288" s="69">
        <f t="shared" si="71"/>
        <v>0</v>
      </c>
      <c r="I288" s="64">
        <f t="shared" si="72"/>
        <v>0</v>
      </c>
    </row>
    <row r="289" spans="1:9" ht="12.75">
      <c r="A289" s="91" t="s">
        <v>652</v>
      </c>
      <c r="B289" s="64">
        <v>1000</v>
      </c>
      <c r="C289" s="65">
        <v>78.68</v>
      </c>
      <c r="D289" s="66"/>
      <c r="E289" s="67">
        <f t="shared" si="73"/>
        <v>0</v>
      </c>
      <c r="F289" s="68"/>
      <c r="G289" s="69">
        <f t="shared" si="70"/>
        <v>0</v>
      </c>
      <c r="H289" s="69">
        <f t="shared" si="71"/>
        <v>0</v>
      </c>
      <c r="I289" s="64">
        <f t="shared" si="72"/>
        <v>0</v>
      </c>
    </row>
    <row r="290" spans="1:15" ht="12.75">
      <c r="A290" s="91" t="s">
        <v>345</v>
      </c>
      <c r="B290" s="64">
        <v>1000</v>
      </c>
      <c r="C290" s="65">
        <v>82.66</v>
      </c>
      <c r="D290" s="66"/>
      <c r="E290" s="67">
        <f aca="true" t="shared" si="74" ref="E290:E301">B290/C290*D290</f>
        <v>0</v>
      </c>
      <c r="F290" s="68"/>
      <c r="G290" s="69">
        <f t="shared" si="70"/>
        <v>0</v>
      </c>
      <c r="H290" s="69">
        <f t="shared" si="71"/>
        <v>0</v>
      </c>
      <c r="I290" s="64">
        <f t="shared" si="72"/>
        <v>0</v>
      </c>
      <c r="J290" s="1"/>
      <c r="K290" s="2"/>
      <c r="L290" s="3"/>
      <c r="M290" s="7"/>
      <c r="N290" s="5"/>
      <c r="O290" s="8"/>
    </row>
    <row r="291" spans="1:15" ht="12.75">
      <c r="A291" s="91" t="s">
        <v>653</v>
      </c>
      <c r="B291" s="64">
        <v>1000</v>
      </c>
      <c r="C291" s="65">
        <v>86.64</v>
      </c>
      <c r="D291" s="66"/>
      <c r="E291" s="67">
        <f t="shared" si="74"/>
        <v>0</v>
      </c>
      <c r="F291" s="68"/>
      <c r="G291" s="69">
        <f t="shared" si="70"/>
        <v>0</v>
      </c>
      <c r="H291" s="69">
        <f t="shared" si="71"/>
        <v>0</v>
      </c>
      <c r="I291" s="64">
        <f t="shared" si="72"/>
        <v>0</v>
      </c>
      <c r="J291" s="1"/>
      <c r="K291" s="2"/>
      <c r="L291" s="3"/>
      <c r="M291" s="7"/>
      <c r="N291" s="5"/>
      <c r="O291" s="8"/>
    </row>
    <row r="292" spans="1:15" ht="12.75">
      <c r="A292" s="91" t="s">
        <v>346</v>
      </c>
      <c r="B292" s="64">
        <v>1000</v>
      </c>
      <c r="C292" s="65">
        <v>89.29</v>
      </c>
      <c r="D292" s="66"/>
      <c r="E292" s="67">
        <f t="shared" si="74"/>
        <v>0</v>
      </c>
      <c r="F292" s="68"/>
      <c r="G292" s="69">
        <f t="shared" si="70"/>
        <v>0</v>
      </c>
      <c r="H292" s="69">
        <f t="shared" si="71"/>
        <v>0</v>
      </c>
      <c r="I292" s="64">
        <f t="shared" si="72"/>
        <v>0</v>
      </c>
      <c r="J292" s="1"/>
      <c r="K292" s="2"/>
      <c r="L292" s="3"/>
      <c r="M292" s="7"/>
      <c r="N292" s="5"/>
      <c r="O292" s="8"/>
    </row>
    <row r="293" spans="1:15" ht="12.75">
      <c r="A293" s="91" t="s">
        <v>347</v>
      </c>
      <c r="B293" s="64">
        <v>1000</v>
      </c>
      <c r="C293" s="65">
        <v>95.92</v>
      </c>
      <c r="D293" s="66"/>
      <c r="E293" s="67">
        <f t="shared" si="74"/>
        <v>0</v>
      </c>
      <c r="F293" s="68"/>
      <c r="G293" s="69">
        <f t="shared" si="70"/>
        <v>0</v>
      </c>
      <c r="H293" s="69">
        <f t="shared" si="71"/>
        <v>0</v>
      </c>
      <c r="I293" s="64">
        <f t="shared" si="72"/>
        <v>0</v>
      </c>
      <c r="J293" s="1"/>
      <c r="K293" s="2"/>
      <c r="L293" s="3"/>
      <c r="M293" s="7"/>
      <c r="N293" s="5"/>
      <c r="O293" s="8"/>
    </row>
    <row r="294" spans="1:15" ht="12.75">
      <c r="A294" s="91" t="s">
        <v>348</v>
      </c>
      <c r="B294" s="64">
        <v>1000</v>
      </c>
      <c r="C294" s="65">
        <v>102.55</v>
      </c>
      <c r="D294" s="66"/>
      <c r="E294" s="67">
        <f t="shared" si="74"/>
        <v>0</v>
      </c>
      <c r="F294" s="68"/>
      <c r="G294" s="69">
        <f t="shared" si="70"/>
        <v>0</v>
      </c>
      <c r="H294" s="69">
        <f t="shared" si="71"/>
        <v>0</v>
      </c>
      <c r="I294" s="64">
        <f t="shared" si="72"/>
        <v>0</v>
      </c>
      <c r="J294" s="1"/>
      <c r="K294" s="2"/>
      <c r="L294" s="3"/>
      <c r="M294" s="7"/>
      <c r="N294" s="5"/>
      <c r="O294" s="8"/>
    </row>
    <row r="295" spans="1:15" ht="12.75">
      <c r="A295" s="91" t="s">
        <v>349</v>
      </c>
      <c r="B295" s="64">
        <v>1000</v>
      </c>
      <c r="C295" s="65">
        <v>109.19</v>
      </c>
      <c r="D295" s="66"/>
      <c r="E295" s="67">
        <f t="shared" si="74"/>
        <v>0</v>
      </c>
      <c r="F295" s="68"/>
      <c r="G295" s="69">
        <f t="shared" si="70"/>
        <v>0</v>
      </c>
      <c r="H295" s="69">
        <f t="shared" si="71"/>
        <v>0</v>
      </c>
      <c r="I295" s="64">
        <f t="shared" si="72"/>
        <v>0</v>
      </c>
      <c r="J295" s="1"/>
      <c r="K295" s="2"/>
      <c r="L295" s="3"/>
      <c r="M295" s="7"/>
      <c r="N295" s="5"/>
      <c r="O295" s="8"/>
    </row>
    <row r="296" spans="1:15" ht="12.75">
      <c r="A296" s="91" t="s">
        <v>350</v>
      </c>
      <c r="B296" s="64">
        <v>1000</v>
      </c>
      <c r="C296" s="65">
        <v>115.81</v>
      </c>
      <c r="D296" s="66"/>
      <c r="E296" s="67">
        <f t="shared" si="74"/>
        <v>0</v>
      </c>
      <c r="F296" s="68"/>
      <c r="G296" s="69">
        <f t="shared" si="70"/>
        <v>0</v>
      </c>
      <c r="H296" s="69">
        <f t="shared" si="71"/>
        <v>0</v>
      </c>
      <c r="I296" s="64">
        <f t="shared" si="72"/>
        <v>0</v>
      </c>
      <c r="J296" s="1"/>
      <c r="K296" s="2"/>
      <c r="L296" s="3"/>
      <c r="M296" s="7"/>
      <c r="N296" s="5"/>
      <c r="O296" s="8"/>
    </row>
    <row r="297" spans="1:15" ht="12.75">
      <c r="A297" s="91" t="s">
        <v>351</v>
      </c>
      <c r="B297" s="64">
        <v>1000</v>
      </c>
      <c r="C297" s="65">
        <v>122.44</v>
      </c>
      <c r="D297" s="66"/>
      <c r="E297" s="67">
        <f t="shared" si="74"/>
        <v>0</v>
      </c>
      <c r="F297" s="68"/>
      <c r="G297" s="69">
        <f t="shared" si="70"/>
        <v>0</v>
      </c>
      <c r="H297" s="69">
        <f t="shared" si="71"/>
        <v>0</v>
      </c>
      <c r="I297" s="64">
        <f t="shared" si="72"/>
        <v>0</v>
      </c>
      <c r="J297" s="1"/>
      <c r="K297" s="2"/>
      <c r="L297" s="3"/>
      <c r="M297" s="7"/>
      <c r="N297" s="5"/>
      <c r="O297" s="8"/>
    </row>
    <row r="298" spans="1:15" ht="12.75">
      <c r="A298" s="91" t="s">
        <v>352</v>
      </c>
      <c r="B298" s="64">
        <v>1000</v>
      </c>
      <c r="C298" s="65">
        <v>129.07</v>
      </c>
      <c r="D298" s="66"/>
      <c r="E298" s="67">
        <f t="shared" si="74"/>
        <v>0</v>
      </c>
      <c r="F298" s="68"/>
      <c r="G298" s="69">
        <f t="shared" si="70"/>
        <v>0</v>
      </c>
      <c r="H298" s="69">
        <f t="shared" si="71"/>
        <v>0</v>
      </c>
      <c r="I298" s="64">
        <f t="shared" si="72"/>
        <v>0</v>
      </c>
      <c r="J298" s="1"/>
      <c r="K298" s="2"/>
      <c r="L298" s="3"/>
      <c r="M298" s="7"/>
      <c r="N298" s="5"/>
      <c r="O298" s="8"/>
    </row>
    <row r="299" spans="1:15" ht="12.75">
      <c r="A299" s="91" t="s">
        <v>353</v>
      </c>
      <c r="B299" s="64">
        <v>1000</v>
      </c>
      <c r="C299" s="65">
        <v>135.7</v>
      </c>
      <c r="D299" s="66"/>
      <c r="E299" s="67">
        <f t="shared" si="74"/>
        <v>0</v>
      </c>
      <c r="F299" s="68"/>
      <c r="G299" s="69">
        <f t="shared" si="70"/>
        <v>0</v>
      </c>
      <c r="H299" s="69">
        <f t="shared" si="71"/>
        <v>0</v>
      </c>
      <c r="I299" s="64">
        <f t="shared" si="72"/>
        <v>0</v>
      </c>
      <c r="J299" s="1"/>
      <c r="K299" s="2"/>
      <c r="L299" s="3"/>
      <c r="M299" s="7"/>
      <c r="N299" s="5"/>
      <c r="O299" s="8"/>
    </row>
    <row r="300" spans="1:15" ht="12.75">
      <c r="A300" s="91" t="s">
        <v>354</v>
      </c>
      <c r="B300" s="64">
        <v>1000</v>
      </c>
      <c r="C300" s="65">
        <v>142.34</v>
      </c>
      <c r="D300" s="66"/>
      <c r="E300" s="67">
        <f t="shared" si="74"/>
        <v>0</v>
      </c>
      <c r="F300" s="68"/>
      <c r="G300" s="69">
        <f>F300/B300*C300</f>
        <v>0</v>
      </c>
      <c r="H300" s="69">
        <f>F300/B300*C300*1.08</f>
        <v>0</v>
      </c>
      <c r="I300" s="64">
        <f>B300/C300*D300/1.08</f>
        <v>0</v>
      </c>
      <c r="J300" s="1"/>
      <c r="K300" s="2"/>
      <c r="L300" s="3"/>
      <c r="M300" s="7"/>
      <c r="N300" s="5"/>
      <c r="O300" s="8"/>
    </row>
    <row r="301" spans="1:15" ht="12.75">
      <c r="A301" s="91" t="s">
        <v>355</v>
      </c>
      <c r="B301" s="64">
        <v>1000</v>
      </c>
      <c r="C301" s="65">
        <v>148.96</v>
      </c>
      <c r="D301" s="66"/>
      <c r="E301" s="67">
        <f t="shared" si="74"/>
        <v>0</v>
      </c>
      <c r="F301" s="68"/>
      <c r="G301" s="69">
        <f>F301/B301*C301</f>
        <v>0</v>
      </c>
      <c r="H301" s="69">
        <f>F301/B301*C301*1.08</f>
        <v>0</v>
      </c>
      <c r="I301" s="64">
        <f>B301/C301*D301/1.08</f>
        <v>0</v>
      </c>
      <c r="J301" s="1"/>
      <c r="K301" s="2"/>
      <c r="L301" s="3"/>
      <c r="M301" s="7"/>
      <c r="N301" s="5"/>
      <c r="O301" s="8"/>
    </row>
    <row r="302" spans="1:15" ht="15">
      <c r="A302" s="84" t="s">
        <v>365</v>
      </c>
      <c r="D302" s="3"/>
      <c r="E302" s="7"/>
      <c r="F302" s="5"/>
      <c r="G302" s="8"/>
      <c r="H302" s="8"/>
      <c r="I302" s="1"/>
      <c r="J302" s="1"/>
      <c r="K302" s="2"/>
      <c r="L302" s="3"/>
      <c r="M302" s="7"/>
      <c r="N302" s="5"/>
      <c r="O302" s="8"/>
    </row>
    <row r="303" spans="1:9" ht="12.75">
      <c r="A303" s="91" t="s">
        <v>371</v>
      </c>
      <c r="B303" s="64">
        <v>1000</v>
      </c>
      <c r="C303" s="65">
        <v>89.3</v>
      </c>
      <c r="D303" s="66"/>
      <c r="E303" s="67">
        <f aca="true" t="shared" si="75" ref="E303:E320">B303/C303*D303</f>
        <v>0</v>
      </c>
      <c r="F303" s="68"/>
      <c r="G303" s="69">
        <f aca="true" t="shared" si="76" ref="G303:G318">F303/B303*C303</f>
        <v>0</v>
      </c>
      <c r="H303" s="69">
        <f aca="true" t="shared" si="77" ref="H303:H318">F303/B303*C303*1.08</f>
        <v>0</v>
      </c>
      <c r="I303" s="64">
        <f aca="true" t="shared" si="78" ref="I303:I318">B303/C303*D303/1.08</f>
        <v>0</v>
      </c>
    </row>
    <row r="304" spans="1:9" ht="12.75">
      <c r="A304" s="91" t="s">
        <v>372</v>
      </c>
      <c r="B304" s="64">
        <v>1000</v>
      </c>
      <c r="C304" s="65">
        <v>94.2</v>
      </c>
      <c r="D304" s="66"/>
      <c r="E304" s="67">
        <f t="shared" si="75"/>
        <v>0</v>
      </c>
      <c r="F304" s="68"/>
      <c r="G304" s="69">
        <f t="shared" si="76"/>
        <v>0</v>
      </c>
      <c r="H304" s="69">
        <f t="shared" si="77"/>
        <v>0</v>
      </c>
      <c r="I304" s="64">
        <f t="shared" si="78"/>
        <v>0</v>
      </c>
    </row>
    <row r="305" spans="1:9" ht="12.75">
      <c r="A305" s="91" t="s">
        <v>373</v>
      </c>
      <c r="B305" s="64">
        <v>1000</v>
      </c>
      <c r="C305" s="65">
        <v>97.5</v>
      </c>
      <c r="D305" s="66"/>
      <c r="E305" s="67">
        <f t="shared" si="75"/>
        <v>0</v>
      </c>
      <c r="F305" s="68"/>
      <c r="G305" s="69">
        <f t="shared" si="76"/>
        <v>0</v>
      </c>
      <c r="H305" s="69">
        <f t="shared" si="77"/>
        <v>0</v>
      </c>
      <c r="I305" s="64">
        <f t="shared" si="78"/>
        <v>0</v>
      </c>
    </row>
    <row r="306" spans="1:9" ht="12.75">
      <c r="A306" s="91" t="s">
        <v>654</v>
      </c>
      <c r="B306" s="64">
        <v>1000</v>
      </c>
      <c r="C306" s="65">
        <v>100.8</v>
      </c>
      <c r="D306" s="66"/>
      <c r="E306" s="67">
        <f t="shared" si="75"/>
        <v>0</v>
      </c>
      <c r="F306" s="68"/>
      <c r="G306" s="69">
        <f t="shared" si="76"/>
        <v>0</v>
      </c>
      <c r="H306" s="69">
        <f t="shared" si="77"/>
        <v>0</v>
      </c>
      <c r="I306" s="64">
        <f t="shared" si="78"/>
        <v>0</v>
      </c>
    </row>
    <row r="307" spans="1:15" ht="12.75">
      <c r="A307" s="91" t="s">
        <v>374</v>
      </c>
      <c r="B307" s="64">
        <v>1000</v>
      </c>
      <c r="C307" s="65">
        <v>105.8</v>
      </c>
      <c r="D307" s="66"/>
      <c r="E307" s="67">
        <f t="shared" si="75"/>
        <v>0</v>
      </c>
      <c r="F307" s="68"/>
      <c r="G307" s="69">
        <f t="shared" si="76"/>
        <v>0</v>
      </c>
      <c r="H307" s="69">
        <f t="shared" si="77"/>
        <v>0</v>
      </c>
      <c r="I307" s="64">
        <f t="shared" si="78"/>
        <v>0</v>
      </c>
      <c r="J307" s="1"/>
      <c r="K307" s="2"/>
      <c r="L307" s="3"/>
      <c r="M307" s="7"/>
      <c r="N307" s="5"/>
      <c r="O307" s="8"/>
    </row>
    <row r="308" spans="1:15" ht="12.75">
      <c r="A308" s="91" t="s">
        <v>655</v>
      </c>
      <c r="B308" s="64">
        <v>1000</v>
      </c>
      <c r="C308" s="65">
        <v>110.7</v>
      </c>
      <c r="D308" s="66"/>
      <c r="E308" s="67">
        <f t="shared" si="75"/>
        <v>0</v>
      </c>
      <c r="F308" s="68"/>
      <c r="G308" s="69">
        <f t="shared" si="76"/>
        <v>0</v>
      </c>
      <c r="H308" s="69">
        <f t="shared" si="77"/>
        <v>0</v>
      </c>
      <c r="I308" s="64">
        <f t="shared" si="78"/>
        <v>0</v>
      </c>
      <c r="J308" s="1"/>
      <c r="K308" s="2"/>
      <c r="L308" s="3"/>
      <c r="M308" s="7"/>
      <c r="N308" s="5"/>
      <c r="O308" s="8"/>
    </row>
    <row r="309" spans="1:15" ht="12.75">
      <c r="A309" s="91" t="s">
        <v>375</v>
      </c>
      <c r="B309" s="64">
        <v>1000</v>
      </c>
      <c r="C309" s="65">
        <v>114</v>
      </c>
      <c r="D309" s="66"/>
      <c r="E309" s="67">
        <f t="shared" si="75"/>
        <v>0</v>
      </c>
      <c r="F309" s="68"/>
      <c r="G309" s="69">
        <f t="shared" si="76"/>
        <v>0</v>
      </c>
      <c r="H309" s="69">
        <f t="shared" si="77"/>
        <v>0</v>
      </c>
      <c r="I309" s="64">
        <f t="shared" si="78"/>
        <v>0</v>
      </c>
      <c r="J309" s="1"/>
      <c r="K309" s="2"/>
      <c r="L309" s="3"/>
      <c r="M309" s="7"/>
      <c r="N309" s="5"/>
      <c r="O309" s="8"/>
    </row>
    <row r="310" spans="1:15" ht="12.75">
      <c r="A310" s="91" t="s">
        <v>376</v>
      </c>
      <c r="B310" s="64">
        <v>1000</v>
      </c>
      <c r="C310" s="65">
        <v>122.2</v>
      </c>
      <c r="D310" s="66"/>
      <c r="E310" s="67">
        <f t="shared" si="75"/>
        <v>0</v>
      </c>
      <c r="F310" s="68"/>
      <c r="G310" s="69">
        <f t="shared" si="76"/>
        <v>0</v>
      </c>
      <c r="H310" s="69">
        <f t="shared" si="77"/>
        <v>0</v>
      </c>
      <c r="I310" s="64">
        <f t="shared" si="78"/>
        <v>0</v>
      </c>
      <c r="J310" s="1"/>
      <c r="K310" s="2"/>
      <c r="L310" s="3"/>
      <c r="M310" s="7"/>
      <c r="N310" s="5"/>
      <c r="O310" s="8"/>
    </row>
    <row r="311" spans="1:15" ht="12.75">
      <c r="A311" s="91" t="s">
        <v>377</v>
      </c>
      <c r="B311" s="64">
        <v>1000</v>
      </c>
      <c r="C311" s="65">
        <v>130.5</v>
      </c>
      <c r="D311" s="66"/>
      <c r="E311" s="67">
        <f t="shared" si="75"/>
        <v>0</v>
      </c>
      <c r="F311" s="68"/>
      <c r="G311" s="69">
        <f t="shared" si="76"/>
        <v>0</v>
      </c>
      <c r="H311" s="69">
        <f t="shared" si="77"/>
        <v>0</v>
      </c>
      <c r="I311" s="64">
        <f t="shared" si="78"/>
        <v>0</v>
      </c>
      <c r="J311" s="1"/>
      <c r="K311" s="2"/>
      <c r="L311" s="3"/>
      <c r="M311" s="7"/>
      <c r="N311" s="5"/>
      <c r="O311" s="8"/>
    </row>
    <row r="312" spans="1:15" ht="12.75">
      <c r="A312" s="91" t="s">
        <v>378</v>
      </c>
      <c r="B312" s="64">
        <v>1000</v>
      </c>
      <c r="C312" s="65">
        <v>138.7</v>
      </c>
      <c r="D312" s="66"/>
      <c r="E312" s="67">
        <f t="shared" si="75"/>
        <v>0</v>
      </c>
      <c r="F312" s="68"/>
      <c r="G312" s="69">
        <f t="shared" si="76"/>
        <v>0</v>
      </c>
      <c r="H312" s="69">
        <f t="shared" si="77"/>
        <v>0</v>
      </c>
      <c r="I312" s="64">
        <f t="shared" si="78"/>
        <v>0</v>
      </c>
      <c r="J312" s="1"/>
      <c r="K312" s="2"/>
      <c r="L312" s="3"/>
      <c r="M312" s="7"/>
      <c r="N312" s="5"/>
      <c r="O312" s="8"/>
    </row>
    <row r="313" spans="1:15" ht="12.75">
      <c r="A313" s="91" t="s">
        <v>379</v>
      </c>
      <c r="B313" s="64">
        <v>1000</v>
      </c>
      <c r="C313" s="65">
        <v>146.9</v>
      </c>
      <c r="D313" s="66"/>
      <c r="E313" s="67">
        <f t="shared" si="75"/>
        <v>0</v>
      </c>
      <c r="F313" s="68"/>
      <c r="G313" s="69">
        <f t="shared" si="76"/>
        <v>0</v>
      </c>
      <c r="H313" s="69">
        <f t="shared" si="77"/>
        <v>0</v>
      </c>
      <c r="I313" s="64">
        <f t="shared" si="78"/>
        <v>0</v>
      </c>
      <c r="J313" s="1"/>
      <c r="K313" s="2"/>
      <c r="L313" s="3"/>
      <c r="M313" s="7"/>
      <c r="N313" s="5"/>
      <c r="O313" s="8"/>
    </row>
    <row r="314" spans="1:15" ht="12.75">
      <c r="A314" s="91" t="s">
        <v>380</v>
      </c>
      <c r="B314" s="64">
        <v>1000</v>
      </c>
      <c r="C314" s="65">
        <v>155.2</v>
      </c>
      <c r="D314" s="66"/>
      <c r="E314" s="67">
        <f t="shared" si="75"/>
        <v>0</v>
      </c>
      <c r="F314" s="68"/>
      <c r="G314" s="69">
        <f t="shared" si="76"/>
        <v>0</v>
      </c>
      <c r="H314" s="69">
        <f t="shared" si="77"/>
        <v>0</v>
      </c>
      <c r="I314" s="64">
        <f t="shared" si="78"/>
        <v>0</v>
      </c>
      <c r="J314" s="1"/>
      <c r="K314" s="2"/>
      <c r="L314" s="3"/>
      <c r="M314" s="7"/>
      <c r="N314" s="5"/>
      <c r="O314" s="8"/>
    </row>
    <row r="315" spans="1:15" ht="12.75">
      <c r="A315" s="91" t="s">
        <v>381</v>
      </c>
      <c r="B315" s="64">
        <v>1000</v>
      </c>
      <c r="C315" s="65">
        <v>163.4</v>
      </c>
      <c r="D315" s="66"/>
      <c r="E315" s="67">
        <f t="shared" si="75"/>
        <v>0</v>
      </c>
      <c r="F315" s="68"/>
      <c r="G315" s="69">
        <f t="shared" si="76"/>
        <v>0</v>
      </c>
      <c r="H315" s="69">
        <f t="shared" si="77"/>
        <v>0</v>
      </c>
      <c r="I315" s="64">
        <f t="shared" si="78"/>
        <v>0</v>
      </c>
      <c r="J315" s="1"/>
      <c r="K315" s="2"/>
      <c r="L315" s="3"/>
      <c r="M315" s="7"/>
      <c r="N315" s="5"/>
      <c r="O315" s="8"/>
    </row>
    <row r="316" spans="1:15" ht="12.75">
      <c r="A316" s="91" t="s">
        <v>382</v>
      </c>
      <c r="B316" s="64">
        <v>1000</v>
      </c>
      <c r="C316" s="65">
        <v>171.6</v>
      </c>
      <c r="D316" s="66"/>
      <c r="E316" s="67">
        <f t="shared" si="75"/>
        <v>0</v>
      </c>
      <c r="F316" s="68"/>
      <c r="G316" s="69">
        <f t="shared" si="76"/>
        <v>0</v>
      </c>
      <c r="H316" s="69">
        <f t="shared" si="77"/>
        <v>0</v>
      </c>
      <c r="I316" s="64">
        <f t="shared" si="78"/>
        <v>0</v>
      </c>
      <c r="J316" s="1"/>
      <c r="K316" s="2"/>
      <c r="L316" s="3"/>
      <c r="M316" s="7"/>
      <c r="N316" s="5"/>
      <c r="O316" s="8"/>
    </row>
    <row r="317" spans="1:15" ht="12.75">
      <c r="A317" s="91" t="s">
        <v>383</v>
      </c>
      <c r="B317" s="64">
        <v>1000</v>
      </c>
      <c r="C317" s="65">
        <v>179.9</v>
      </c>
      <c r="D317" s="66"/>
      <c r="E317" s="67">
        <f t="shared" si="75"/>
        <v>0</v>
      </c>
      <c r="F317" s="68"/>
      <c r="G317" s="69">
        <f t="shared" si="76"/>
        <v>0</v>
      </c>
      <c r="H317" s="69">
        <f t="shared" si="77"/>
        <v>0</v>
      </c>
      <c r="I317" s="64">
        <f t="shared" si="78"/>
        <v>0</v>
      </c>
      <c r="J317" s="1"/>
      <c r="K317" s="2"/>
      <c r="L317" s="3"/>
      <c r="M317" s="7"/>
      <c r="N317" s="5"/>
      <c r="O317" s="8"/>
    </row>
    <row r="318" spans="1:15" ht="12.75">
      <c r="A318" s="91" t="s">
        <v>384</v>
      </c>
      <c r="B318" s="64">
        <v>1000</v>
      </c>
      <c r="C318" s="65">
        <v>188.1</v>
      </c>
      <c r="D318" s="66"/>
      <c r="E318" s="67">
        <f t="shared" si="75"/>
        <v>0</v>
      </c>
      <c r="F318" s="68"/>
      <c r="G318" s="69">
        <f t="shared" si="76"/>
        <v>0</v>
      </c>
      <c r="H318" s="69">
        <f t="shared" si="77"/>
        <v>0</v>
      </c>
      <c r="I318" s="64">
        <f t="shared" si="78"/>
        <v>0</v>
      </c>
      <c r="J318" s="1"/>
      <c r="K318" s="2"/>
      <c r="L318" s="3"/>
      <c r="M318" s="7"/>
      <c r="N318" s="5"/>
      <c r="O318" s="8"/>
    </row>
    <row r="319" spans="1:15" ht="12.75">
      <c r="A319" s="91" t="s">
        <v>385</v>
      </c>
      <c r="B319" s="64">
        <v>1000</v>
      </c>
      <c r="C319" s="65">
        <v>196.4</v>
      </c>
      <c r="D319" s="66"/>
      <c r="E319" s="67">
        <f t="shared" si="75"/>
        <v>0</v>
      </c>
      <c r="F319" s="68"/>
      <c r="G319" s="69">
        <f>F319/B319*C319</f>
        <v>0</v>
      </c>
      <c r="H319" s="69">
        <f>F319/B319*C319*1.08</f>
        <v>0</v>
      </c>
      <c r="I319" s="64">
        <f>B319/C319*D319/1.08</f>
        <v>0</v>
      </c>
      <c r="J319" s="1"/>
      <c r="K319" s="2"/>
      <c r="L319" s="3"/>
      <c r="M319" s="7"/>
      <c r="N319" s="5"/>
      <c r="O319" s="8"/>
    </row>
    <row r="320" spans="1:15" ht="12.75">
      <c r="A320" s="91" t="s">
        <v>387</v>
      </c>
      <c r="B320" s="64">
        <v>1000</v>
      </c>
      <c r="C320" s="65">
        <v>212.8</v>
      </c>
      <c r="D320" s="66"/>
      <c r="E320" s="67">
        <f t="shared" si="75"/>
        <v>0</v>
      </c>
      <c r="F320" s="68"/>
      <c r="G320" s="69">
        <f>F320/B320*C320</f>
        <v>0</v>
      </c>
      <c r="H320" s="69">
        <f>F320/B320*C320*1.08</f>
        <v>0</v>
      </c>
      <c r="I320" s="64">
        <f>B320/C320*D320/1.08</f>
        <v>0</v>
      </c>
      <c r="J320" s="1"/>
      <c r="K320" s="2"/>
      <c r="L320" s="3"/>
      <c r="M320" s="7"/>
      <c r="N320" s="5"/>
      <c r="O320" s="8"/>
    </row>
    <row r="321" spans="1:15" ht="15">
      <c r="A321" s="84" t="s">
        <v>394</v>
      </c>
      <c r="D321" s="3"/>
      <c r="E321" s="7"/>
      <c r="F321" s="5"/>
      <c r="G321" s="8"/>
      <c r="H321" s="8"/>
      <c r="I321" s="1"/>
      <c r="J321" s="1"/>
      <c r="K321" s="2"/>
      <c r="L321" s="3"/>
      <c r="M321" s="7"/>
      <c r="N321" s="5"/>
      <c r="O321" s="8"/>
    </row>
    <row r="322" spans="1:9" ht="12.75">
      <c r="A322" s="91" t="s">
        <v>402</v>
      </c>
      <c r="B322" s="64">
        <v>1000</v>
      </c>
      <c r="C322" s="65">
        <v>129.4</v>
      </c>
      <c r="D322" s="66"/>
      <c r="E322" s="67">
        <f aca="true" t="shared" si="79" ref="E322:E338">B322/C322*D322</f>
        <v>0</v>
      </c>
      <c r="F322" s="68"/>
      <c r="G322" s="69">
        <f aca="true" t="shared" si="80" ref="G322:G337">F322/B322*C322</f>
        <v>0</v>
      </c>
      <c r="H322" s="69">
        <f aca="true" t="shared" si="81" ref="H322:H337">F322/B322*C322*1.08</f>
        <v>0</v>
      </c>
      <c r="I322" s="64">
        <f aca="true" t="shared" si="82" ref="I322:I337">B322/C322*D322/1.08</f>
        <v>0</v>
      </c>
    </row>
    <row r="323" spans="1:9" ht="12.75">
      <c r="A323" s="91" t="s">
        <v>656</v>
      </c>
      <c r="B323" s="64">
        <v>1000</v>
      </c>
      <c r="C323" s="65">
        <v>133.6</v>
      </c>
      <c r="D323" s="66"/>
      <c r="E323" s="67">
        <f t="shared" si="79"/>
        <v>0</v>
      </c>
      <c r="F323" s="68"/>
      <c r="G323" s="69">
        <f t="shared" si="80"/>
        <v>0</v>
      </c>
      <c r="H323" s="69">
        <f t="shared" si="81"/>
        <v>0</v>
      </c>
      <c r="I323" s="64">
        <f t="shared" si="82"/>
        <v>0</v>
      </c>
    </row>
    <row r="324" spans="1:15" ht="12.75">
      <c r="A324" s="91" t="s">
        <v>403</v>
      </c>
      <c r="B324" s="64">
        <v>1000</v>
      </c>
      <c r="C324" s="65">
        <v>139.8</v>
      </c>
      <c r="D324" s="66"/>
      <c r="E324" s="67">
        <f t="shared" si="79"/>
        <v>0</v>
      </c>
      <c r="F324" s="68"/>
      <c r="G324" s="69">
        <f t="shared" si="80"/>
        <v>0</v>
      </c>
      <c r="H324" s="69">
        <f t="shared" si="81"/>
        <v>0</v>
      </c>
      <c r="I324" s="64">
        <f t="shared" si="82"/>
        <v>0</v>
      </c>
      <c r="J324" s="1"/>
      <c r="K324" s="2"/>
      <c r="L324" s="3"/>
      <c r="M324" s="7"/>
      <c r="N324" s="5"/>
      <c r="O324" s="8"/>
    </row>
    <row r="325" spans="1:15" ht="12.75">
      <c r="A325" s="91" t="s">
        <v>657</v>
      </c>
      <c r="B325" s="64">
        <v>1000</v>
      </c>
      <c r="C325" s="65">
        <v>146</v>
      </c>
      <c r="D325" s="66"/>
      <c r="E325" s="67">
        <f t="shared" si="79"/>
        <v>0</v>
      </c>
      <c r="F325" s="68"/>
      <c r="G325" s="69">
        <f t="shared" si="80"/>
        <v>0</v>
      </c>
      <c r="H325" s="69">
        <f t="shared" si="81"/>
        <v>0</v>
      </c>
      <c r="I325" s="64">
        <f t="shared" si="82"/>
        <v>0</v>
      </c>
      <c r="J325" s="1"/>
      <c r="K325" s="2"/>
      <c r="L325" s="3"/>
      <c r="M325" s="7"/>
      <c r="N325" s="5"/>
      <c r="O325" s="8"/>
    </row>
    <row r="326" spans="1:15" ht="12.75">
      <c r="A326" s="91" t="s">
        <v>404</v>
      </c>
      <c r="B326" s="64">
        <v>1000</v>
      </c>
      <c r="C326" s="65">
        <v>150.2</v>
      </c>
      <c r="D326" s="66"/>
      <c r="E326" s="67">
        <f t="shared" si="79"/>
        <v>0</v>
      </c>
      <c r="F326" s="68"/>
      <c r="G326" s="69">
        <f t="shared" si="80"/>
        <v>0</v>
      </c>
      <c r="H326" s="69">
        <f t="shared" si="81"/>
        <v>0</v>
      </c>
      <c r="I326" s="64">
        <f t="shared" si="82"/>
        <v>0</v>
      </c>
      <c r="J326" s="1"/>
      <c r="K326" s="2"/>
      <c r="L326" s="3"/>
      <c r="M326" s="7"/>
      <c r="N326" s="5"/>
      <c r="O326" s="8"/>
    </row>
    <row r="327" spans="1:15" ht="12.75">
      <c r="A327" s="91" t="s">
        <v>405</v>
      </c>
      <c r="B327" s="64">
        <v>1000</v>
      </c>
      <c r="C327" s="65">
        <v>160.5</v>
      </c>
      <c r="D327" s="66"/>
      <c r="E327" s="67">
        <f t="shared" si="79"/>
        <v>0</v>
      </c>
      <c r="F327" s="68"/>
      <c r="G327" s="69">
        <f t="shared" si="80"/>
        <v>0</v>
      </c>
      <c r="H327" s="69">
        <f t="shared" si="81"/>
        <v>0</v>
      </c>
      <c r="I327" s="64">
        <f t="shared" si="82"/>
        <v>0</v>
      </c>
      <c r="J327" s="1"/>
      <c r="K327" s="2"/>
      <c r="L327" s="3"/>
      <c r="M327" s="7"/>
      <c r="N327" s="5"/>
      <c r="O327" s="8"/>
    </row>
    <row r="328" spans="1:15" ht="12.75">
      <c r="A328" s="91" t="s">
        <v>406</v>
      </c>
      <c r="B328" s="64">
        <v>1000</v>
      </c>
      <c r="C328" s="65">
        <v>170.9</v>
      </c>
      <c r="D328" s="66"/>
      <c r="E328" s="67">
        <f t="shared" si="79"/>
        <v>0</v>
      </c>
      <c r="F328" s="68"/>
      <c r="G328" s="69">
        <f t="shared" si="80"/>
        <v>0</v>
      </c>
      <c r="H328" s="69">
        <f t="shared" si="81"/>
        <v>0</v>
      </c>
      <c r="I328" s="64">
        <f t="shared" si="82"/>
        <v>0</v>
      </c>
      <c r="J328" s="1"/>
      <c r="K328" s="2"/>
      <c r="L328" s="3"/>
      <c r="M328" s="7"/>
      <c r="N328" s="5"/>
      <c r="O328" s="8"/>
    </row>
    <row r="329" spans="1:15" ht="12.75">
      <c r="A329" s="91" t="s">
        <v>407</v>
      </c>
      <c r="B329" s="64">
        <v>1000</v>
      </c>
      <c r="C329" s="65">
        <v>181.3</v>
      </c>
      <c r="D329" s="66"/>
      <c r="E329" s="67">
        <f t="shared" si="79"/>
        <v>0</v>
      </c>
      <c r="F329" s="68"/>
      <c r="G329" s="69">
        <f t="shared" si="80"/>
        <v>0</v>
      </c>
      <c r="H329" s="69">
        <f t="shared" si="81"/>
        <v>0</v>
      </c>
      <c r="I329" s="64">
        <f t="shared" si="82"/>
        <v>0</v>
      </c>
      <c r="J329" s="1"/>
      <c r="K329" s="2"/>
      <c r="L329" s="3"/>
      <c r="M329" s="7"/>
      <c r="N329" s="5"/>
      <c r="O329" s="8"/>
    </row>
    <row r="330" spans="1:15" ht="12.75">
      <c r="A330" s="91" t="s">
        <v>408</v>
      </c>
      <c r="B330" s="64">
        <v>1000</v>
      </c>
      <c r="C330" s="65">
        <v>191.7</v>
      </c>
      <c r="D330" s="66"/>
      <c r="E330" s="67">
        <f t="shared" si="79"/>
        <v>0</v>
      </c>
      <c r="F330" s="68"/>
      <c r="G330" s="69">
        <f t="shared" si="80"/>
        <v>0</v>
      </c>
      <c r="H330" s="69">
        <f t="shared" si="81"/>
        <v>0</v>
      </c>
      <c r="I330" s="64">
        <f t="shared" si="82"/>
        <v>0</v>
      </c>
      <c r="J330" s="1"/>
      <c r="K330" s="2"/>
      <c r="L330" s="3"/>
      <c r="M330" s="7"/>
      <c r="N330" s="5"/>
      <c r="O330" s="8"/>
    </row>
    <row r="331" spans="1:15" ht="12.75">
      <c r="A331" s="91" t="s">
        <v>409</v>
      </c>
      <c r="B331" s="64">
        <v>1000</v>
      </c>
      <c r="C331" s="65">
        <v>202.1</v>
      </c>
      <c r="D331" s="66"/>
      <c r="E331" s="67">
        <f t="shared" si="79"/>
        <v>0</v>
      </c>
      <c r="F331" s="68"/>
      <c r="G331" s="69">
        <f t="shared" si="80"/>
        <v>0</v>
      </c>
      <c r="H331" s="69">
        <f t="shared" si="81"/>
        <v>0</v>
      </c>
      <c r="I331" s="64">
        <f t="shared" si="82"/>
        <v>0</v>
      </c>
      <c r="J331" s="1"/>
      <c r="K331" s="2"/>
      <c r="L331" s="3"/>
      <c r="M331" s="7"/>
      <c r="N331" s="5"/>
      <c r="O331" s="8"/>
    </row>
    <row r="332" spans="1:15" ht="12.75">
      <c r="A332" s="91" t="s">
        <v>410</v>
      </c>
      <c r="B332" s="64">
        <v>1000</v>
      </c>
      <c r="C332" s="65">
        <v>212.4</v>
      </c>
      <c r="D332" s="66"/>
      <c r="E332" s="67">
        <f t="shared" si="79"/>
        <v>0</v>
      </c>
      <c r="F332" s="68"/>
      <c r="G332" s="69">
        <f t="shared" si="80"/>
        <v>0</v>
      </c>
      <c r="H332" s="69">
        <f t="shared" si="81"/>
        <v>0</v>
      </c>
      <c r="I332" s="64">
        <f t="shared" si="82"/>
        <v>0</v>
      </c>
      <c r="J332" s="1"/>
      <c r="K332" s="2"/>
      <c r="L332" s="3"/>
      <c r="M332" s="7"/>
      <c r="N332" s="5"/>
      <c r="O332" s="8"/>
    </row>
    <row r="333" spans="1:15" ht="12.75">
      <c r="A333" s="91" t="s">
        <v>411</v>
      </c>
      <c r="B333" s="64">
        <v>1000</v>
      </c>
      <c r="C333" s="65">
        <v>222.8</v>
      </c>
      <c r="D333" s="66"/>
      <c r="E333" s="67">
        <f t="shared" si="79"/>
        <v>0</v>
      </c>
      <c r="F333" s="68"/>
      <c r="G333" s="69">
        <f t="shared" si="80"/>
        <v>0</v>
      </c>
      <c r="H333" s="69">
        <f t="shared" si="81"/>
        <v>0</v>
      </c>
      <c r="I333" s="64">
        <f t="shared" si="82"/>
        <v>0</v>
      </c>
      <c r="J333" s="1"/>
      <c r="K333" s="2"/>
      <c r="L333" s="3"/>
      <c r="M333" s="7"/>
      <c r="N333" s="5"/>
      <c r="O333" s="8"/>
    </row>
    <row r="334" spans="1:15" ht="12.75">
      <c r="A334" s="91" t="s">
        <v>412</v>
      </c>
      <c r="B334" s="64">
        <v>1000</v>
      </c>
      <c r="C334" s="65">
        <v>233.2</v>
      </c>
      <c r="D334" s="66"/>
      <c r="E334" s="67">
        <f t="shared" si="79"/>
        <v>0</v>
      </c>
      <c r="F334" s="68"/>
      <c r="G334" s="69">
        <f t="shared" si="80"/>
        <v>0</v>
      </c>
      <c r="H334" s="69">
        <f t="shared" si="81"/>
        <v>0</v>
      </c>
      <c r="I334" s="64">
        <f t="shared" si="82"/>
        <v>0</v>
      </c>
      <c r="J334" s="1"/>
      <c r="K334" s="2"/>
      <c r="L334" s="3"/>
      <c r="M334" s="7"/>
      <c r="N334" s="5"/>
      <c r="O334" s="8"/>
    </row>
    <row r="335" spans="1:15" ht="12.75">
      <c r="A335" s="91" t="s">
        <v>413</v>
      </c>
      <c r="B335" s="64">
        <v>1000</v>
      </c>
      <c r="C335" s="65">
        <v>243.6</v>
      </c>
      <c r="D335" s="66"/>
      <c r="E335" s="67">
        <f t="shared" si="79"/>
        <v>0</v>
      </c>
      <c r="F335" s="68"/>
      <c r="G335" s="69">
        <f t="shared" si="80"/>
        <v>0</v>
      </c>
      <c r="H335" s="69">
        <f t="shared" si="81"/>
        <v>0</v>
      </c>
      <c r="I335" s="64">
        <f t="shared" si="82"/>
        <v>0</v>
      </c>
      <c r="J335" s="1"/>
      <c r="K335" s="2"/>
      <c r="L335" s="3"/>
      <c r="M335" s="7"/>
      <c r="N335" s="5"/>
      <c r="O335" s="8"/>
    </row>
    <row r="336" spans="1:15" ht="12.75">
      <c r="A336" s="91" t="s">
        <v>414</v>
      </c>
      <c r="B336" s="64">
        <v>1000</v>
      </c>
      <c r="C336" s="65">
        <v>253.9</v>
      </c>
      <c r="D336" s="66"/>
      <c r="E336" s="67">
        <f t="shared" si="79"/>
        <v>0</v>
      </c>
      <c r="F336" s="68"/>
      <c r="G336" s="69">
        <f t="shared" si="80"/>
        <v>0</v>
      </c>
      <c r="H336" s="69">
        <f t="shared" si="81"/>
        <v>0</v>
      </c>
      <c r="I336" s="64">
        <f t="shared" si="82"/>
        <v>0</v>
      </c>
      <c r="J336" s="1"/>
      <c r="K336" s="2"/>
      <c r="L336" s="3"/>
      <c r="M336" s="7"/>
      <c r="N336" s="5"/>
      <c r="O336" s="8"/>
    </row>
    <row r="337" spans="1:15" ht="12.75">
      <c r="A337" s="91" t="s">
        <v>416</v>
      </c>
      <c r="B337" s="64">
        <v>1000</v>
      </c>
      <c r="C337" s="65">
        <v>274.7</v>
      </c>
      <c r="D337" s="66"/>
      <c r="E337" s="67">
        <f t="shared" si="79"/>
        <v>0</v>
      </c>
      <c r="F337" s="68"/>
      <c r="G337" s="69">
        <f t="shared" si="80"/>
        <v>0</v>
      </c>
      <c r="H337" s="69">
        <f t="shared" si="81"/>
        <v>0</v>
      </c>
      <c r="I337" s="64">
        <f t="shared" si="82"/>
        <v>0</v>
      </c>
      <c r="J337" s="1"/>
      <c r="K337" s="2"/>
      <c r="L337" s="3"/>
      <c r="M337" s="7"/>
      <c r="N337" s="5"/>
      <c r="O337" s="8"/>
    </row>
    <row r="338" spans="1:15" ht="12.75">
      <c r="A338" s="91" t="s">
        <v>418</v>
      </c>
      <c r="B338" s="64">
        <v>1000</v>
      </c>
      <c r="C338" s="65">
        <v>295.4</v>
      </c>
      <c r="D338" s="66"/>
      <c r="E338" s="67">
        <f t="shared" si="79"/>
        <v>0</v>
      </c>
      <c r="F338" s="68"/>
      <c r="G338" s="69">
        <f>F338/B338*C338</f>
        <v>0</v>
      </c>
      <c r="H338" s="69">
        <f>F338/B338*C338*1.08</f>
        <v>0</v>
      </c>
      <c r="I338" s="64">
        <f>B338/C338*D338/1.08</f>
        <v>0</v>
      </c>
      <c r="J338" s="1"/>
      <c r="K338" s="2"/>
      <c r="L338" s="3"/>
      <c r="M338" s="7"/>
      <c r="N338" s="5"/>
      <c r="O338" s="8"/>
    </row>
    <row r="339" spans="4:15" ht="12.75">
      <c r="D339" s="3"/>
      <c r="E339" s="7"/>
      <c r="F339" s="5"/>
      <c r="G339" s="8"/>
      <c r="J339" s="1"/>
      <c r="K339" s="2"/>
      <c r="L339" s="3"/>
      <c r="M339" s="7"/>
      <c r="N339" s="5"/>
      <c r="O339" s="8"/>
    </row>
    <row r="340" spans="1:15" ht="12.75">
      <c r="A340" s="92"/>
      <c r="D340" s="3"/>
      <c r="E340" s="7"/>
      <c r="F340" s="5"/>
      <c r="G340" s="8"/>
      <c r="J340" s="1"/>
      <c r="K340" s="2"/>
      <c r="L340" s="3"/>
      <c r="M340" s="7"/>
      <c r="N340" s="5"/>
      <c r="O340" s="8"/>
    </row>
    <row r="341" spans="4:15" ht="12.75">
      <c r="D341" s="3"/>
      <c r="E341" s="7"/>
      <c r="F341" s="5"/>
      <c r="G341" s="8"/>
      <c r="J341" s="1"/>
      <c r="K341" s="2"/>
      <c r="L341" s="3"/>
      <c r="M341" s="7"/>
      <c r="N341" s="5"/>
      <c r="O341" s="8"/>
    </row>
    <row r="342" spans="4:15" ht="12.75">
      <c r="D342" s="3"/>
      <c r="E342" s="7"/>
      <c r="F342" s="5"/>
      <c r="G342" s="8"/>
      <c r="J342" s="1"/>
      <c r="K342" s="2"/>
      <c r="L342" s="3"/>
      <c r="M342" s="7"/>
      <c r="N342" s="5"/>
      <c r="O342" s="8"/>
    </row>
    <row r="343" spans="4:7" ht="12.75">
      <c r="D343" s="3"/>
      <c r="E343" s="7"/>
      <c r="F343" s="5"/>
      <c r="G343" s="8"/>
    </row>
    <row r="344" spans="4:7" ht="12.75">
      <c r="D344" s="3"/>
      <c r="E344" s="7"/>
      <c r="F344" s="5"/>
      <c r="G344" s="8"/>
    </row>
    <row r="345" spans="4:9" ht="12.75">
      <c r="D345" s="3"/>
      <c r="E345" s="7"/>
      <c r="F345" s="5"/>
      <c r="G345" s="8"/>
      <c r="H345" s="13"/>
      <c r="I345" s="13"/>
    </row>
    <row r="347" spans="1:7" ht="12.75">
      <c r="A347" s="90"/>
      <c r="B347" s="14"/>
      <c r="C347" s="15"/>
      <c r="D347" s="16"/>
      <c r="E347" s="19"/>
      <c r="F347" s="16"/>
      <c r="G347" s="19"/>
    </row>
    <row r="349" spans="4:7" ht="12.75">
      <c r="D349" s="3"/>
      <c r="E349" s="7"/>
      <c r="F349" s="5"/>
      <c r="G349" s="8"/>
    </row>
    <row r="350" spans="4:7" ht="12.75">
      <c r="D350" s="3"/>
      <c r="E350" s="7"/>
      <c r="F350" s="5"/>
      <c r="G350" s="8"/>
    </row>
    <row r="351" spans="4:7" ht="12.75">
      <c r="D351" s="3"/>
      <c r="E351" s="7"/>
      <c r="F351" s="5"/>
      <c r="G351" s="8"/>
    </row>
    <row r="352" spans="4:15" ht="12.75">
      <c r="D352" s="3"/>
      <c r="E352" s="7"/>
      <c r="F352" s="5"/>
      <c r="G352" s="8"/>
      <c r="J352" s="1"/>
      <c r="K352" s="2"/>
      <c r="L352" s="3"/>
      <c r="M352" s="11"/>
      <c r="N352" s="5"/>
      <c r="O352" s="8"/>
    </row>
    <row r="353" spans="4:15" ht="12.75">
      <c r="D353" s="3"/>
      <c r="E353" s="7"/>
      <c r="F353" s="5"/>
      <c r="G353" s="8"/>
      <c r="J353" s="1"/>
      <c r="K353" s="2"/>
      <c r="L353" s="3"/>
      <c r="M353" s="7"/>
      <c r="N353" s="5"/>
      <c r="O353" s="8"/>
    </row>
    <row r="354" spans="4:15" ht="12.75">
      <c r="D354" s="3"/>
      <c r="E354" s="7"/>
      <c r="F354" s="5"/>
      <c r="G354" s="8"/>
      <c r="J354" s="1"/>
      <c r="K354" s="2"/>
      <c r="L354" s="3"/>
      <c r="M354" s="7"/>
      <c r="N354" s="5"/>
      <c r="O354" s="8"/>
    </row>
    <row r="355" spans="10:15" ht="12.75">
      <c r="J355" s="1"/>
      <c r="K355" s="2"/>
      <c r="L355" s="3"/>
      <c r="M355" s="7"/>
      <c r="N355" s="5"/>
      <c r="O355" s="8"/>
    </row>
    <row r="356" spans="1:15" ht="12.75">
      <c r="A356" s="90"/>
      <c r="B356" s="14"/>
      <c r="C356" s="15"/>
      <c r="J356" s="1"/>
      <c r="K356" s="2"/>
      <c r="L356" s="3"/>
      <c r="M356" s="7"/>
      <c r="N356" s="5"/>
      <c r="O356" s="8"/>
    </row>
    <row r="357" spans="10:15" ht="12.75">
      <c r="J357" s="1"/>
      <c r="K357" s="2"/>
      <c r="L357" s="3"/>
      <c r="M357" s="7"/>
      <c r="N357" s="5"/>
      <c r="O357" s="8"/>
    </row>
    <row r="358" spans="4:15" ht="12.75">
      <c r="D358" s="3"/>
      <c r="E358" s="7"/>
      <c r="F358" s="5"/>
      <c r="G358" s="8"/>
      <c r="J358" s="1"/>
      <c r="K358" s="2"/>
      <c r="L358" s="3"/>
      <c r="M358" s="7"/>
      <c r="N358" s="5"/>
      <c r="O358" s="8"/>
    </row>
    <row r="359" spans="4:15" ht="12.75">
      <c r="D359" s="3"/>
      <c r="E359" s="7"/>
      <c r="F359" s="5"/>
      <c r="G359" s="8"/>
      <c r="J359" s="1"/>
      <c r="K359" s="2"/>
      <c r="L359" s="3"/>
      <c r="M359" s="7"/>
      <c r="N359" s="5"/>
      <c r="O359" s="8"/>
    </row>
    <row r="360" spans="4:15" ht="12.75">
      <c r="D360" s="3"/>
      <c r="E360" s="7"/>
      <c r="F360" s="5"/>
      <c r="G360" s="8"/>
      <c r="J360" s="1"/>
      <c r="K360" s="2"/>
      <c r="L360" s="3"/>
      <c r="M360" s="7"/>
      <c r="N360" s="5"/>
      <c r="O360" s="8"/>
    </row>
    <row r="361" spans="4:15" ht="12.75">
      <c r="D361" s="3"/>
      <c r="E361" s="7"/>
      <c r="F361" s="5"/>
      <c r="G361" s="8"/>
      <c r="J361" s="1"/>
      <c r="K361" s="2"/>
      <c r="L361" s="3"/>
      <c r="M361" s="7"/>
      <c r="N361" s="5"/>
      <c r="O361" s="8"/>
    </row>
    <row r="362" spans="4:15" ht="12.75">
      <c r="D362" s="3"/>
      <c r="E362" s="7"/>
      <c r="F362" s="5"/>
      <c r="G362" s="8"/>
      <c r="J362" s="1"/>
      <c r="K362" s="2"/>
      <c r="L362" s="3"/>
      <c r="M362" s="7"/>
      <c r="N362" s="5"/>
      <c r="O362" s="8"/>
    </row>
    <row r="363" spans="10:15" ht="12.75">
      <c r="J363" s="1"/>
      <c r="K363" s="2"/>
      <c r="L363" s="3"/>
      <c r="M363" s="7"/>
      <c r="N363" s="5"/>
      <c r="O363" s="8"/>
    </row>
    <row r="364" spans="4:15" ht="12.75">
      <c r="D364" s="3"/>
      <c r="E364" s="7"/>
      <c r="F364" s="5"/>
      <c r="G364" s="8"/>
      <c r="J364" s="1"/>
      <c r="K364" s="2"/>
      <c r="L364" s="3"/>
      <c r="M364" s="7"/>
      <c r="N364" s="5"/>
      <c r="O364" s="8"/>
    </row>
    <row r="365" spans="4:15" ht="12.75">
      <c r="D365" s="3"/>
      <c r="E365" s="7"/>
      <c r="F365" s="5"/>
      <c r="G365" s="8"/>
      <c r="J365" s="1"/>
      <c r="K365" s="2"/>
      <c r="L365" s="3"/>
      <c r="M365" s="7"/>
      <c r="N365" s="5"/>
      <c r="O365" s="8"/>
    </row>
    <row r="366" spans="4:15" ht="12.75">
      <c r="D366" s="3"/>
      <c r="E366" s="7"/>
      <c r="F366" s="5"/>
      <c r="G366" s="8"/>
      <c r="J366" s="1"/>
      <c r="K366" s="2"/>
      <c r="L366" s="3"/>
      <c r="M366" s="7"/>
      <c r="N366" s="5"/>
      <c r="O366" s="8"/>
    </row>
    <row r="367" spans="4:15" ht="12.75">
      <c r="D367" s="3"/>
      <c r="E367" s="7"/>
      <c r="F367" s="5"/>
      <c r="G367" s="8"/>
      <c r="J367" s="1"/>
      <c r="K367" s="2"/>
      <c r="L367" s="3"/>
      <c r="M367" s="7"/>
      <c r="N367" s="5"/>
      <c r="O367" s="8"/>
    </row>
    <row r="368" spans="4:15" ht="12.75">
      <c r="D368" s="3"/>
      <c r="E368" s="7"/>
      <c r="F368" s="5"/>
      <c r="G368" s="8"/>
      <c r="J368" s="1"/>
      <c r="K368" s="2"/>
      <c r="L368" s="3"/>
      <c r="M368" s="7"/>
      <c r="N368" s="5"/>
      <c r="O368" s="8"/>
    </row>
    <row r="369" spans="4:15" ht="12.75">
      <c r="D369" s="3"/>
      <c r="E369" s="7"/>
      <c r="F369" s="5"/>
      <c r="G369" s="8"/>
      <c r="J369" s="1"/>
      <c r="K369" s="2"/>
      <c r="L369" s="3"/>
      <c r="M369" s="7"/>
      <c r="N369" s="5"/>
      <c r="O369" s="8"/>
    </row>
    <row r="370" spans="1:15" ht="12.75">
      <c r="A370" s="90"/>
      <c r="B370" s="14"/>
      <c r="D370" s="3"/>
      <c r="E370" s="7"/>
      <c r="F370" s="5"/>
      <c r="G370" s="8"/>
      <c r="J370" s="1"/>
      <c r="K370" s="2"/>
      <c r="L370" s="3"/>
      <c r="M370" s="7"/>
      <c r="N370" s="5"/>
      <c r="O370" s="8"/>
    </row>
    <row r="371" spans="4:15" ht="12.75">
      <c r="D371" s="3"/>
      <c r="E371" s="7"/>
      <c r="F371" s="5"/>
      <c r="G371" s="8"/>
      <c r="J371" s="1"/>
      <c r="K371" s="2"/>
      <c r="L371" s="3"/>
      <c r="M371" s="7"/>
      <c r="N371" s="5"/>
      <c r="O371" s="8"/>
    </row>
    <row r="372" spans="4:15" ht="12.75">
      <c r="D372" s="3"/>
      <c r="E372" s="7"/>
      <c r="F372" s="5"/>
      <c r="G372" s="8"/>
      <c r="J372" s="1"/>
      <c r="K372" s="2"/>
      <c r="L372" s="3"/>
      <c r="M372" s="7"/>
      <c r="N372" s="5"/>
      <c r="O372" s="8"/>
    </row>
    <row r="373" spans="4:15" ht="12.75">
      <c r="D373" s="3"/>
      <c r="E373" s="7"/>
      <c r="F373" s="5"/>
      <c r="G373" s="8"/>
      <c r="J373" s="1"/>
      <c r="K373" s="2"/>
      <c r="L373" s="3"/>
      <c r="M373" s="7"/>
      <c r="N373" s="5"/>
      <c r="O373" s="8"/>
    </row>
    <row r="374" spans="4:15" ht="12.75">
      <c r="D374" s="3"/>
      <c r="E374" s="7"/>
      <c r="F374" s="5"/>
      <c r="G374" s="8"/>
      <c r="J374" s="1"/>
      <c r="K374" s="2"/>
      <c r="L374" s="3"/>
      <c r="M374" s="7"/>
      <c r="N374" s="5"/>
      <c r="O374" s="8"/>
    </row>
    <row r="375" spans="4:15" ht="12.75">
      <c r="D375" s="3"/>
      <c r="E375" s="7"/>
      <c r="F375" s="5"/>
      <c r="G375" s="8"/>
      <c r="J375" s="1"/>
      <c r="K375" s="2"/>
      <c r="L375" s="3"/>
      <c r="M375" s="7"/>
      <c r="N375" s="5"/>
      <c r="O375" s="8"/>
    </row>
    <row r="376" spans="4:15" ht="12.75">
      <c r="D376" s="3"/>
      <c r="E376" s="7"/>
      <c r="F376" s="5"/>
      <c r="G376" s="8"/>
      <c r="J376" s="1"/>
      <c r="K376" s="2"/>
      <c r="L376" s="3"/>
      <c r="M376" s="7"/>
      <c r="N376" s="5"/>
      <c r="O376" s="8"/>
    </row>
    <row r="377" spans="4:15" ht="12.75">
      <c r="D377" s="3"/>
      <c r="E377" s="7"/>
      <c r="F377" s="5"/>
      <c r="G377" s="8"/>
      <c r="J377" s="1"/>
      <c r="K377" s="2"/>
      <c r="L377" s="3"/>
      <c r="M377" s="7"/>
      <c r="N377" s="5"/>
      <c r="O377" s="8"/>
    </row>
    <row r="378" spans="4:15" ht="12.75">
      <c r="D378" s="3"/>
      <c r="E378" s="7"/>
      <c r="F378" s="5"/>
      <c r="G378" s="8"/>
      <c r="J378" s="1"/>
      <c r="K378" s="2"/>
      <c r="L378" s="3"/>
      <c r="M378" s="7"/>
      <c r="N378" s="5"/>
      <c r="O378" s="8"/>
    </row>
    <row r="379" spans="4:15" ht="12.75">
      <c r="D379" s="3"/>
      <c r="E379" s="7"/>
      <c r="F379" s="5"/>
      <c r="G379" s="8"/>
      <c r="J379" s="1"/>
      <c r="K379" s="2"/>
      <c r="L379" s="3"/>
      <c r="M379" s="7"/>
      <c r="N379" s="5"/>
      <c r="O379" s="8"/>
    </row>
    <row r="380" spans="4:7" ht="12.75">
      <c r="D380" s="3"/>
      <c r="E380" s="7"/>
      <c r="F380" s="5"/>
      <c r="G380" s="8"/>
    </row>
    <row r="381" spans="4:7" ht="12.75">
      <c r="D381" s="3"/>
      <c r="E381" s="7"/>
      <c r="F381" s="5"/>
      <c r="G381" s="8"/>
    </row>
    <row r="382" spans="4:7" ht="12.75">
      <c r="D382" s="3"/>
      <c r="E382" s="7"/>
      <c r="F382" s="5"/>
      <c r="G382" s="8"/>
    </row>
    <row r="383" spans="4:7" ht="12.75">
      <c r="D383" s="3"/>
      <c r="E383" s="7"/>
      <c r="F383" s="5"/>
      <c r="G383" s="8"/>
    </row>
    <row r="384" spans="4:7" ht="12.75">
      <c r="D384" s="3"/>
      <c r="E384" s="7"/>
      <c r="F384" s="5"/>
      <c r="G384" s="8"/>
    </row>
    <row r="385" spans="4:7" ht="12.75">
      <c r="D385" s="3"/>
      <c r="E385" s="7"/>
      <c r="F385" s="5"/>
      <c r="G385" s="8"/>
    </row>
    <row r="386" spans="4:7" ht="12.75">
      <c r="D386" s="3"/>
      <c r="E386" s="7"/>
      <c r="F386" s="5"/>
      <c r="G386" s="8"/>
    </row>
    <row r="387" spans="4:7" ht="12.75">
      <c r="D387" s="3"/>
      <c r="E387" s="7"/>
      <c r="F387" s="5"/>
      <c r="G387" s="8"/>
    </row>
    <row r="388" spans="4:7" ht="12.75">
      <c r="D388" s="3"/>
      <c r="E388" s="7"/>
      <c r="F388" s="5"/>
      <c r="G388" s="8"/>
    </row>
    <row r="389" spans="4:7" ht="12.75">
      <c r="D389" s="3"/>
      <c r="E389" s="7"/>
      <c r="F389" s="5"/>
      <c r="G389" s="8"/>
    </row>
    <row r="390" spans="4:7" ht="12.75">
      <c r="D390" s="3"/>
      <c r="E390" s="7"/>
      <c r="F390" s="5"/>
      <c r="G390" s="8"/>
    </row>
    <row r="391" spans="4:7" ht="13.5" customHeight="1">
      <c r="D391" s="3"/>
      <c r="E391" s="7"/>
      <c r="F391" s="5"/>
      <c r="G391" s="8"/>
    </row>
    <row r="392" spans="4:7" ht="12.75">
      <c r="D392" s="3"/>
      <c r="E392" s="7"/>
      <c r="F392" s="5"/>
      <c r="G392" s="8"/>
    </row>
    <row r="393" spans="4:7" ht="12.75">
      <c r="D393" s="3"/>
      <c r="E393" s="7"/>
      <c r="F393" s="5"/>
      <c r="G393" s="8"/>
    </row>
    <row r="394" spans="4:7" ht="12.75">
      <c r="D394" s="3"/>
      <c r="E394" s="7"/>
      <c r="F394" s="5"/>
      <c r="G394" s="8"/>
    </row>
    <row r="395" spans="4:7" ht="12.75">
      <c r="D395" s="3"/>
      <c r="E395" s="7"/>
      <c r="F395" s="5"/>
      <c r="G395" s="8"/>
    </row>
    <row r="396" spans="4:7" ht="12.75">
      <c r="D396" s="3"/>
      <c r="E396" s="7"/>
      <c r="F396" s="5"/>
      <c r="G396" s="8"/>
    </row>
    <row r="397" spans="4:7" ht="12.75">
      <c r="D397" s="3"/>
      <c r="E397" s="7"/>
      <c r="F397" s="5"/>
      <c r="G397" s="8"/>
    </row>
    <row r="398" spans="4:7" ht="12.75">
      <c r="D398" s="3"/>
      <c r="E398" s="7"/>
      <c r="F398" s="5"/>
      <c r="G398" s="8"/>
    </row>
    <row r="399" spans="4:7" ht="12.75">
      <c r="D399" s="3"/>
      <c r="E399" s="7"/>
      <c r="F399" s="5"/>
      <c r="G399" s="8"/>
    </row>
    <row r="400" spans="4:7" ht="12.75">
      <c r="D400" s="3"/>
      <c r="E400" s="7"/>
      <c r="F400" s="5"/>
      <c r="G400" s="8"/>
    </row>
    <row r="401" spans="4:7" ht="12.75">
      <c r="D401" s="3"/>
      <c r="E401" s="7"/>
      <c r="F401" s="5"/>
      <c r="G401" s="8"/>
    </row>
    <row r="402" spans="4:7" ht="12.75">
      <c r="D402" s="3"/>
      <c r="E402" s="7"/>
      <c r="F402" s="5"/>
      <c r="G402" s="8"/>
    </row>
    <row r="403" spans="4:7" ht="12.75">
      <c r="D403" s="3"/>
      <c r="E403" s="7"/>
      <c r="F403" s="5"/>
      <c r="G403" s="8"/>
    </row>
    <row r="404" spans="4:7" ht="12.75">
      <c r="D404" s="3"/>
      <c r="E404" s="7"/>
      <c r="F404" s="5"/>
      <c r="G404" s="8"/>
    </row>
    <row r="405" spans="4:7" ht="12.75">
      <c r="D405" s="3"/>
      <c r="E405" s="7"/>
      <c r="F405" s="5"/>
      <c r="G405" s="8"/>
    </row>
    <row r="406" spans="4:7" ht="12.75">
      <c r="D406" s="3"/>
      <c r="E406" s="7"/>
      <c r="F406" s="5"/>
      <c r="G406" s="8"/>
    </row>
    <row r="407" spans="4:7" ht="12.75">
      <c r="D407" s="3"/>
      <c r="E407" s="7"/>
      <c r="F407" s="5"/>
      <c r="G407" s="8"/>
    </row>
    <row r="408" spans="4:7" ht="12.75">
      <c r="D408" s="3"/>
      <c r="E408" s="7"/>
      <c r="F408" s="5"/>
      <c r="G408" s="8"/>
    </row>
    <row r="409" spans="4:7" ht="12.75">
      <c r="D409" s="3"/>
      <c r="E409" s="7"/>
      <c r="F409" s="5"/>
      <c r="G409" s="8"/>
    </row>
    <row r="410" spans="4:7" ht="12.75">
      <c r="D410" s="3"/>
      <c r="E410" s="7"/>
      <c r="F410" s="5"/>
      <c r="G410" s="8"/>
    </row>
    <row r="411" spans="4:7" ht="12.75">
      <c r="D411" s="3"/>
      <c r="E411" s="7"/>
      <c r="F411" s="5"/>
      <c r="G411" s="8"/>
    </row>
    <row r="412" spans="4:7" ht="12.75">
      <c r="D412" s="3"/>
      <c r="E412" s="7"/>
      <c r="F412" s="5"/>
      <c r="G412" s="8"/>
    </row>
    <row r="413" spans="4:7" ht="12.75">
      <c r="D413" s="3"/>
      <c r="E413" s="7"/>
      <c r="F413" s="5"/>
      <c r="G413" s="8"/>
    </row>
    <row r="414" spans="4:7" ht="12.75">
      <c r="D414" s="3"/>
      <c r="E414" s="7"/>
      <c r="F414" s="5"/>
      <c r="G414" s="8"/>
    </row>
    <row r="415" spans="4:7" ht="12.75">
      <c r="D415" s="3"/>
      <c r="E415" s="7"/>
      <c r="F415" s="5"/>
      <c r="G415" s="8"/>
    </row>
    <row r="416" spans="4:7" ht="12.75">
      <c r="D416" s="3"/>
      <c r="E416" s="7"/>
      <c r="F416" s="5"/>
      <c r="G416" s="8"/>
    </row>
    <row r="417" spans="4:7" ht="12.75">
      <c r="D417" s="3"/>
      <c r="E417" s="7"/>
      <c r="F417" s="5"/>
      <c r="G417" s="8"/>
    </row>
    <row r="418" spans="4:7" ht="12.75">
      <c r="D418" s="3"/>
      <c r="E418" s="7"/>
      <c r="F418" s="5"/>
      <c r="G418" s="8"/>
    </row>
    <row r="419" spans="4:7" ht="12.75">
      <c r="D419" s="3"/>
      <c r="E419" s="7"/>
      <c r="F419" s="5"/>
      <c r="G419" s="8"/>
    </row>
    <row r="420" spans="4:7" ht="12.75">
      <c r="D420" s="3"/>
      <c r="E420" s="7"/>
      <c r="F420" s="5"/>
      <c r="G420" s="8"/>
    </row>
    <row r="421" spans="4:7" ht="12.75">
      <c r="D421" s="3"/>
      <c r="E421" s="7"/>
      <c r="F421" s="5"/>
      <c r="G421" s="8"/>
    </row>
    <row r="422" spans="4:7" ht="12.75">
      <c r="D422" s="3"/>
      <c r="E422" s="7"/>
      <c r="F422" s="5"/>
      <c r="G422" s="8"/>
    </row>
    <row r="423" spans="4:7" ht="12.75">
      <c r="D423" s="3"/>
      <c r="E423" s="7"/>
      <c r="F423" s="5"/>
      <c r="G423" s="8"/>
    </row>
    <row r="424" spans="4:7" ht="12.75">
      <c r="D424" s="3"/>
      <c r="E424" s="7"/>
      <c r="F424" s="5"/>
      <c r="G424" s="8"/>
    </row>
    <row r="425" spans="4:7" ht="12.75">
      <c r="D425" s="3"/>
      <c r="E425" s="7"/>
      <c r="F425" s="5"/>
      <c r="G425" s="8"/>
    </row>
    <row r="426" spans="4:7" ht="12.75">
      <c r="D426" s="3"/>
      <c r="E426" s="7"/>
      <c r="F426" s="5"/>
      <c r="G426" s="8"/>
    </row>
    <row r="427" spans="4:7" ht="12.75">
      <c r="D427" s="3"/>
      <c r="E427" s="7"/>
      <c r="F427" s="5"/>
      <c r="G427" s="8"/>
    </row>
    <row r="428" spans="4:7" ht="12.75">
      <c r="D428" s="3"/>
      <c r="E428" s="7"/>
      <c r="F428" s="5"/>
      <c r="G428" s="8"/>
    </row>
    <row r="429" spans="4:7" ht="12.75">
      <c r="D429" s="3"/>
      <c r="E429" s="7"/>
      <c r="F429" s="5"/>
      <c r="G429" s="8"/>
    </row>
    <row r="430" spans="4:7" ht="12.75">
      <c r="D430" s="3"/>
      <c r="E430" s="7"/>
      <c r="F430" s="5"/>
      <c r="G430" s="8"/>
    </row>
    <row r="431" spans="4:7" ht="12.75">
      <c r="D431" s="3"/>
      <c r="E431" s="7"/>
      <c r="F431" s="5"/>
      <c r="G431" s="8"/>
    </row>
    <row r="432" spans="4:9" ht="12.75">
      <c r="D432" s="3"/>
      <c r="E432" s="7"/>
      <c r="F432" s="5"/>
      <c r="G432" s="8"/>
      <c r="I432" s="9"/>
    </row>
    <row r="433" spans="4:9" ht="12.75">
      <c r="D433" s="3"/>
      <c r="E433" s="7"/>
      <c r="F433" s="5"/>
      <c r="G433" s="8"/>
      <c r="I433" s="9"/>
    </row>
    <row r="434" spans="4:9" ht="12.75">
      <c r="D434" s="3"/>
      <c r="E434" s="7"/>
      <c r="F434" s="5"/>
      <c r="G434" s="8"/>
      <c r="I434" s="9"/>
    </row>
    <row r="435" spans="4:7" ht="12.75">
      <c r="D435" s="3"/>
      <c r="E435" s="7"/>
      <c r="F435" s="5"/>
      <c r="G435" s="8"/>
    </row>
    <row r="436" spans="4:7" ht="12.75">
      <c r="D436" s="3"/>
      <c r="E436" s="7"/>
      <c r="F436" s="5"/>
      <c r="G436" s="8"/>
    </row>
    <row r="437" spans="4:7" ht="12.75">
      <c r="D437" s="3"/>
      <c r="E437" s="7"/>
      <c r="F437" s="5"/>
      <c r="G437" s="8"/>
    </row>
    <row r="438" spans="4:7" ht="12.75">
      <c r="D438" s="3"/>
      <c r="E438" s="7"/>
      <c r="F438" s="5"/>
      <c r="G438" s="8"/>
    </row>
    <row r="439" spans="4:7" ht="12.75">
      <c r="D439" s="3"/>
      <c r="E439" s="7"/>
      <c r="F439" s="5"/>
      <c r="G439" s="8"/>
    </row>
    <row r="440" spans="4:7" ht="12.75">
      <c r="D440" s="3"/>
      <c r="E440" s="7"/>
      <c r="F440" s="5"/>
      <c r="G440" s="8"/>
    </row>
    <row r="441" spans="4:7" ht="12.75">
      <c r="D441" s="3"/>
      <c r="E441" s="7"/>
      <c r="F441" s="5"/>
      <c r="G441" s="8"/>
    </row>
    <row r="442" spans="4:7" ht="12.75">
      <c r="D442" s="3"/>
      <c r="E442" s="7"/>
      <c r="F442" s="5"/>
      <c r="G442" s="8"/>
    </row>
    <row r="443" spans="4:7" ht="12.75">
      <c r="D443" s="3"/>
      <c r="E443" s="7"/>
      <c r="F443" s="5"/>
      <c r="G443" s="8"/>
    </row>
    <row r="444" spans="4:7" ht="12.75">
      <c r="D444" s="3"/>
      <c r="E444" s="7"/>
      <c r="F444" s="5"/>
      <c r="G444" s="8"/>
    </row>
    <row r="445" spans="4:7" ht="12.75">
      <c r="D445" s="3"/>
      <c r="E445" s="7"/>
      <c r="F445" s="5"/>
      <c r="G445" s="8"/>
    </row>
    <row r="446" spans="4:7" ht="12.75">
      <c r="D446" s="3"/>
      <c r="E446" s="7"/>
      <c r="F446" s="5"/>
      <c r="G446" s="8"/>
    </row>
    <row r="447" spans="4:7" ht="12.75">
      <c r="D447" s="3"/>
      <c r="E447" s="7"/>
      <c r="F447" s="5"/>
      <c r="G447" s="8"/>
    </row>
    <row r="448" spans="4:7" ht="12.75">
      <c r="D448" s="3"/>
      <c r="E448" s="7"/>
      <c r="F448" s="5"/>
      <c r="G448" s="8"/>
    </row>
    <row r="449" spans="4:7" ht="12.75">
      <c r="D449" s="3"/>
      <c r="E449" s="7"/>
      <c r="F449" s="5"/>
      <c r="G449" s="8"/>
    </row>
    <row r="450" spans="4:7" ht="12.75">
      <c r="D450" s="3"/>
      <c r="E450" s="7"/>
      <c r="F450" s="5"/>
      <c r="G450" s="8"/>
    </row>
    <row r="451" spans="4:7" ht="12.75">
      <c r="D451" s="3"/>
      <c r="E451" s="7"/>
      <c r="F451" s="5"/>
      <c r="G451" s="8"/>
    </row>
    <row r="452" spans="4:7" ht="12.75">
      <c r="D452" s="3"/>
      <c r="E452" s="7"/>
      <c r="F452" s="5"/>
      <c r="G452" s="8"/>
    </row>
    <row r="453" spans="4:7" ht="12.75">
      <c r="D453" s="3"/>
      <c r="E453" s="7"/>
      <c r="F453" s="5"/>
      <c r="G453" s="8"/>
    </row>
    <row r="454" spans="4:7" ht="12.75">
      <c r="D454" s="3"/>
      <c r="E454" s="7"/>
      <c r="F454" s="5"/>
      <c r="G454" s="8"/>
    </row>
    <row r="455" spans="4:7" ht="12.75">
      <c r="D455" s="3"/>
      <c r="E455" s="7"/>
      <c r="F455" s="5"/>
      <c r="G455" s="8"/>
    </row>
    <row r="456" spans="4:7" ht="12.75">
      <c r="D456" s="3"/>
      <c r="E456" s="7"/>
      <c r="F456" s="5"/>
      <c r="G456" s="8"/>
    </row>
    <row r="457" spans="4:7" ht="12.75">
      <c r="D457" s="3"/>
      <c r="E457" s="7"/>
      <c r="F457" s="5"/>
      <c r="G457" s="8"/>
    </row>
    <row r="458" spans="4:7" ht="12.75">
      <c r="D458" s="3"/>
      <c r="E458" s="7"/>
      <c r="F458" s="5"/>
      <c r="G458" s="8"/>
    </row>
    <row r="459" spans="4:7" ht="12.75">
      <c r="D459" s="3"/>
      <c r="E459" s="7"/>
      <c r="F459" s="5"/>
      <c r="G459" s="8"/>
    </row>
    <row r="460" spans="4:7" ht="12.75">
      <c r="D460" s="3"/>
      <c r="E460" s="7"/>
      <c r="F460" s="5"/>
      <c r="G460" s="8"/>
    </row>
    <row r="461" spans="4:7" ht="12.75">
      <c r="D461" s="3"/>
      <c r="E461" s="7"/>
      <c r="F461" s="5"/>
      <c r="G461" s="8"/>
    </row>
    <row r="462" spans="4:7" ht="12.75">
      <c r="D462" s="3"/>
      <c r="E462" s="7"/>
      <c r="F462" s="5"/>
      <c r="G462" s="8"/>
    </row>
    <row r="463" spans="4:7" ht="12.75">
      <c r="D463" s="3"/>
      <c r="E463" s="7"/>
      <c r="F463" s="5"/>
      <c r="G463" s="8"/>
    </row>
    <row r="464" spans="4:7" ht="12.75">
      <c r="D464" s="3"/>
      <c r="E464" s="7"/>
      <c r="F464" s="5"/>
      <c r="G464" s="8"/>
    </row>
    <row r="465" spans="4:7" ht="12.75">
      <c r="D465" s="3"/>
      <c r="E465" s="7"/>
      <c r="F465" s="5"/>
      <c r="G465" s="8"/>
    </row>
    <row r="466" spans="4:7" ht="12.75">
      <c r="D466" s="3"/>
      <c r="E466" s="7"/>
      <c r="F466" s="5"/>
      <c r="G466" s="8"/>
    </row>
    <row r="467" spans="4:7" ht="12.75">
      <c r="D467" s="3"/>
      <c r="E467" s="7"/>
      <c r="F467" s="5"/>
      <c r="G467" s="8"/>
    </row>
    <row r="468" spans="4:7" ht="12.75">
      <c r="D468" s="3"/>
      <c r="E468" s="7"/>
      <c r="F468" s="5"/>
      <c r="G468" s="8"/>
    </row>
    <row r="469" spans="4:7" ht="12.75">
      <c r="D469" s="3"/>
      <c r="E469" s="7"/>
      <c r="F469" s="5"/>
      <c r="G469" s="8"/>
    </row>
    <row r="470" spans="4:7" ht="12.75">
      <c r="D470" s="3"/>
      <c r="E470" s="7"/>
      <c r="F470" s="5"/>
      <c r="G470" s="8"/>
    </row>
    <row r="471" spans="4:7" ht="12.75">
      <c r="D471" s="3"/>
      <c r="E471" s="7"/>
      <c r="F471" s="5"/>
      <c r="G471" s="8"/>
    </row>
    <row r="472" spans="4:7" ht="12.75">
      <c r="D472" s="3"/>
      <c r="E472" s="7"/>
      <c r="F472" s="5"/>
      <c r="G472" s="8"/>
    </row>
    <row r="473" spans="4:7" ht="12.75">
      <c r="D473" s="3"/>
      <c r="E473" s="7"/>
      <c r="F473" s="5"/>
      <c r="G473" s="8"/>
    </row>
    <row r="474" spans="4:7" ht="12.75">
      <c r="D474" s="3"/>
      <c r="E474" s="7"/>
      <c r="F474" s="5"/>
      <c r="G474" s="8"/>
    </row>
    <row r="475" spans="4:7" ht="12.75">
      <c r="D475" s="3"/>
      <c r="E475" s="7"/>
      <c r="F475" s="5"/>
      <c r="G475" s="8"/>
    </row>
    <row r="476" spans="4:7" ht="12.75">
      <c r="D476" s="3"/>
      <c r="E476" s="7"/>
      <c r="F476" s="5"/>
      <c r="G476" s="8"/>
    </row>
  </sheetData>
  <conditionalFormatting sqref="N352:N379 L352:L379 G1 I1 N1 L1 N324:N342 L48:L175 N48:N175 L179:L187 N179:N187 L196:L208 N196:N208 L217:L227 N217:N227 L236:L244 N236:N244 L253:L263 N253:N263 L272:L283 N272:N283 L290:L302 N290:N302 L307:L321 N307:N321 D48:D65536 F48:F65536 L324:L342 F32:F46 L32:L46 N32:N46 D32:D46 D19:D30 F19:F30 L19:L30 N19:N30 N10:N17 D10:D17 F10:F17 L10:L17 D1 N3:N8 D3:D8 F3:F8 L3:L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2"/>
  <sheetViews>
    <sheetView zoomScale="85" zoomScaleNormal="85" workbookViewId="0" topLeftCell="A1">
      <selection activeCell="D385" sqref="D385"/>
    </sheetView>
  </sheetViews>
  <sheetFormatPr defaultColWidth="9.00390625" defaultRowHeight="12" customHeight="1"/>
  <cols>
    <col min="1" max="1" width="10.375" style="88" customWidth="1"/>
    <col min="2" max="2" width="8.875" style="0" customWidth="1"/>
    <col min="3" max="3" width="10.625" style="0" customWidth="1"/>
    <col min="4" max="4" width="11.75390625" style="0" customWidth="1"/>
    <col min="5" max="5" width="15.75390625" style="0" customWidth="1"/>
    <col min="6" max="6" width="11.125" style="0" customWidth="1"/>
    <col min="7" max="7" width="10.75390625" style="0" customWidth="1"/>
    <col min="8" max="8" width="11.75390625" style="0" customWidth="1"/>
    <col min="9" max="9" width="15.75390625" style="0" customWidth="1"/>
  </cols>
  <sheetData>
    <row r="1" spans="1:9" s="93" customFormat="1" ht="15" customHeight="1">
      <c r="A1" s="112" t="s">
        <v>717</v>
      </c>
      <c r="B1" s="113"/>
      <c r="C1" s="114"/>
      <c r="D1" s="115" t="s">
        <v>38</v>
      </c>
      <c r="E1" s="116" t="s">
        <v>39</v>
      </c>
      <c r="F1" s="116" t="s">
        <v>39</v>
      </c>
      <c r="G1" s="115" t="s">
        <v>38</v>
      </c>
      <c r="H1" s="117" t="s">
        <v>523</v>
      </c>
      <c r="I1" s="118" t="s">
        <v>524</v>
      </c>
    </row>
    <row r="2" ht="15" customHeight="1">
      <c r="A2" s="84" t="s">
        <v>696</v>
      </c>
    </row>
    <row r="3" spans="1:15" ht="12" customHeight="1">
      <c r="A3" s="91" t="s">
        <v>697</v>
      </c>
      <c r="B3" s="64">
        <v>1000</v>
      </c>
      <c r="C3" s="65">
        <v>0.014</v>
      </c>
      <c r="D3" s="66"/>
      <c r="E3" s="67">
        <f aca="true" t="shared" si="0" ref="E3:E12">B3/C3*D3</f>
        <v>0</v>
      </c>
      <c r="F3" s="68"/>
      <c r="G3" s="69">
        <f aca="true" t="shared" si="1" ref="G3:G12">F3/B3*C3</f>
        <v>0</v>
      </c>
      <c r="H3" s="69">
        <f aca="true" t="shared" si="2" ref="H3:H12">F3/B3*C3*1.08</f>
        <v>0</v>
      </c>
      <c r="I3" s="64">
        <f aca="true" t="shared" si="3" ref="I3:I12">B3/C3*D3/1.08</f>
        <v>0</v>
      </c>
      <c r="J3" s="1"/>
      <c r="K3" s="2"/>
      <c r="L3" s="3"/>
      <c r="M3" s="7"/>
      <c r="N3" s="5"/>
      <c r="O3" s="10"/>
    </row>
    <row r="4" spans="1:15" ht="12" customHeight="1">
      <c r="A4" s="91" t="s">
        <v>699</v>
      </c>
      <c r="B4" s="64">
        <v>1000</v>
      </c>
      <c r="C4" s="65">
        <v>0.018</v>
      </c>
      <c r="D4" s="66"/>
      <c r="E4" s="67">
        <f t="shared" si="0"/>
        <v>0</v>
      </c>
      <c r="F4" s="68"/>
      <c r="G4" s="69">
        <f t="shared" si="1"/>
        <v>0</v>
      </c>
      <c r="H4" s="69">
        <f t="shared" si="2"/>
        <v>0</v>
      </c>
      <c r="I4" s="64">
        <f t="shared" si="3"/>
        <v>0</v>
      </c>
      <c r="J4" s="1"/>
      <c r="K4" s="2"/>
      <c r="L4" s="3"/>
      <c r="M4" s="7"/>
      <c r="N4" s="5"/>
      <c r="O4" s="10"/>
    </row>
    <row r="5" spans="1:15" ht="12" customHeight="1">
      <c r="A5" s="91" t="s">
        <v>700</v>
      </c>
      <c r="B5" s="64">
        <v>1000</v>
      </c>
      <c r="C5" s="65">
        <v>0.021</v>
      </c>
      <c r="D5" s="66"/>
      <c r="E5" s="67">
        <f t="shared" si="0"/>
        <v>0</v>
      </c>
      <c r="F5" s="68"/>
      <c r="G5" s="69">
        <f t="shared" si="1"/>
        <v>0</v>
      </c>
      <c r="H5" s="69">
        <f t="shared" si="2"/>
        <v>0</v>
      </c>
      <c r="I5" s="64">
        <f t="shared" si="3"/>
        <v>0</v>
      </c>
      <c r="J5" s="1"/>
      <c r="K5" s="2"/>
      <c r="L5" s="3"/>
      <c r="M5" s="7"/>
      <c r="N5" s="5"/>
      <c r="O5" s="10"/>
    </row>
    <row r="6" spans="1:15" ht="12" customHeight="1">
      <c r="A6" s="91" t="s">
        <v>701</v>
      </c>
      <c r="B6" s="64">
        <v>1000</v>
      </c>
      <c r="C6" s="65">
        <v>0.023</v>
      </c>
      <c r="D6" s="66"/>
      <c r="E6" s="67">
        <f t="shared" si="0"/>
        <v>0</v>
      </c>
      <c r="F6" s="68"/>
      <c r="G6" s="69">
        <f t="shared" si="1"/>
        <v>0</v>
      </c>
      <c r="H6" s="69">
        <f t="shared" si="2"/>
        <v>0</v>
      </c>
      <c r="I6" s="64">
        <f t="shared" si="3"/>
        <v>0</v>
      </c>
      <c r="J6" s="1"/>
      <c r="K6" s="2"/>
      <c r="L6" s="3"/>
      <c r="M6" s="7"/>
      <c r="N6" s="5"/>
      <c r="O6" s="10"/>
    </row>
    <row r="7" spans="1:15" ht="12" customHeight="1">
      <c r="A7" s="91" t="s">
        <v>702</v>
      </c>
      <c r="B7" s="64">
        <v>1000</v>
      </c>
      <c r="C7" s="65">
        <v>0.027</v>
      </c>
      <c r="D7" s="66"/>
      <c r="E7" s="67">
        <f t="shared" si="0"/>
        <v>0</v>
      </c>
      <c r="F7" s="68"/>
      <c r="G7" s="69">
        <f t="shared" si="1"/>
        <v>0</v>
      </c>
      <c r="H7" s="69">
        <f t="shared" si="2"/>
        <v>0</v>
      </c>
      <c r="I7" s="64">
        <f t="shared" si="3"/>
        <v>0</v>
      </c>
      <c r="J7" s="1"/>
      <c r="K7" s="2"/>
      <c r="L7" s="3"/>
      <c r="M7" s="7"/>
      <c r="N7" s="5"/>
      <c r="O7" s="10"/>
    </row>
    <row r="8" spans="1:15" ht="12" customHeight="1">
      <c r="A8" s="91" t="s">
        <v>703</v>
      </c>
      <c r="B8" s="64">
        <v>1000</v>
      </c>
      <c r="C8" s="65">
        <v>0.031</v>
      </c>
      <c r="D8" s="66"/>
      <c r="E8" s="67">
        <f t="shared" si="0"/>
        <v>0</v>
      </c>
      <c r="F8" s="68"/>
      <c r="G8" s="69">
        <f t="shared" si="1"/>
        <v>0</v>
      </c>
      <c r="H8" s="69">
        <f t="shared" si="2"/>
        <v>0</v>
      </c>
      <c r="I8" s="64">
        <f t="shared" si="3"/>
        <v>0</v>
      </c>
      <c r="J8" s="1"/>
      <c r="K8" s="2"/>
      <c r="L8" s="3"/>
      <c r="M8" s="7"/>
      <c r="N8" s="5"/>
      <c r="O8" s="10"/>
    </row>
    <row r="9" spans="1:15" ht="12" customHeight="1">
      <c r="A9" s="91" t="s">
        <v>704</v>
      </c>
      <c r="B9" s="64">
        <v>1000</v>
      </c>
      <c r="C9" s="65">
        <v>0.035</v>
      </c>
      <c r="D9" s="66"/>
      <c r="E9" s="67">
        <f t="shared" si="0"/>
        <v>0</v>
      </c>
      <c r="F9" s="68"/>
      <c r="G9" s="69">
        <f t="shared" si="1"/>
        <v>0</v>
      </c>
      <c r="H9" s="69">
        <f t="shared" si="2"/>
        <v>0</v>
      </c>
      <c r="I9" s="64">
        <f t="shared" si="3"/>
        <v>0</v>
      </c>
      <c r="J9" s="1"/>
      <c r="K9" s="2"/>
      <c r="L9" s="3"/>
      <c r="M9" s="7"/>
      <c r="N9" s="5"/>
      <c r="O9" s="10"/>
    </row>
    <row r="10" spans="1:15" ht="12" customHeight="1">
      <c r="A10" s="91" t="s">
        <v>705</v>
      </c>
      <c r="B10" s="64">
        <v>1000</v>
      </c>
      <c r="C10" s="65">
        <v>0.04</v>
      </c>
      <c r="D10" s="66"/>
      <c r="E10" s="67">
        <f t="shared" si="0"/>
        <v>0</v>
      </c>
      <c r="F10" s="68"/>
      <c r="G10" s="69">
        <f t="shared" si="1"/>
        <v>0</v>
      </c>
      <c r="H10" s="69">
        <f t="shared" si="2"/>
        <v>0</v>
      </c>
      <c r="I10" s="64">
        <f t="shared" si="3"/>
        <v>0</v>
      </c>
      <c r="J10" s="1"/>
      <c r="K10" s="2"/>
      <c r="L10" s="3"/>
      <c r="M10" s="7"/>
      <c r="N10" s="5"/>
      <c r="O10" s="10"/>
    </row>
    <row r="11" spans="1:15" ht="12" customHeight="1">
      <c r="A11" s="91" t="s">
        <v>706</v>
      </c>
      <c r="B11" s="64">
        <v>1000</v>
      </c>
      <c r="C11" s="65">
        <v>0.044</v>
      </c>
      <c r="D11" s="66"/>
      <c r="E11" s="67">
        <f t="shared" si="0"/>
        <v>0</v>
      </c>
      <c r="F11" s="68"/>
      <c r="G11" s="69">
        <f t="shared" si="1"/>
        <v>0</v>
      </c>
      <c r="H11" s="69">
        <f t="shared" si="2"/>
        <v>0</v>
      </c>
      <c r="I11" s="64">
        <f t="shared" si="3"/>
        <v>0</v>
      </c>
      <c r="J11" s="1"/>
      <c r="K11" s="2"/>
      <c r="L11" s="3"/>
      <c r="M11" s="7"/>
      <c r="N11" s="5"/>
      <c r="O11" s="10"/>
    </row>
    <row r="12" spans="1:15" ht="12" customHeight="1">
      <c r="A12" s="91" t="s">
        <v>707</v>
      </c>
      <c r="B12" s="64">
        <v>1000</v>
      </c>
      <c r="C12" s="65">
        <v>0.048</v>
      </c>
      <c r="D12" s="66"/>
      <c r="E12" s="67">
        <f t="shared" si="0"/>
        <v>0</v>
      </c>
      <c r="F12" s="68"/>
      <c r="G12" s="69">
        <f t="shared" si="1"/>
        <v>0</v>
      </c>
      <c r="H12" s="69">
        <f t="shared" si="2"/>
        <v>0</v>
      </c>
      <c r="I12" s="64">
        <f t="shared" si="3"/>
        <v>0</v>
      </c>
      <c r="J12" s="1"/>
      <c r="K12" s="2"/>
      <c r="L12" s="3"/>
      <c r="M12" s="7"/>
      <c r="N12" s="5"/>
      <c r="O12" s="10"/>
    </row>
    <row r="13" ht="15" customHeight="1">
      <c r="A13" s="84" t="s">
        <v>687</v>
      </c>
    </row>
    <row r="14" spans="1:15" ht="12" customHeight="1">
      <c r="A14" s="91" t="s">
        <v>688</v>
      </c>
      <c r="B14" s="64">
        <v>1000</v>
      </c>
      <c r="C14" s="65">
        <v>0.025</v>
      </c>
      <c r="D14" s="66"/>
      <c r="E14" s="67">
        <f aca="true" t="shared" si="4" ref="E14:E20">B14/C14*D14</f>
        <v>0</v>
      </c>
      <c r="F14" s="68"/>
      <c r="G14" s="69">
        <f aca="true" t="shared" si="5" ref="G14:G20">F14/B14*C14</f>
        <v>0</v>
      </c>
      <c r="H14" s="69">
        <f aca="true" t="shared" si="6" ref="H14:H20">F14/B14*C14*1.08</f>
        <v>0</v>
      </c>
      <c r="I14" s="64">
        <f aca="true" t="shared" si="7" ref="I14:I20">B14/C14*D14/1.08</f>
        <v>0</v>
      </c>
      <c r="J14" s="1"/>
      <c r="K14" s="2"/>
      <c r="L14" s="3"/>
      <c r="M14" s="7"/>
      <c r="N14" s="5"/>
      <c r="O14" s="10"/>
    </row>
    <row r="15" spans="1:15" ht="12" customHeight="1">
      <c r="A15" s="91" t="s">
        <v>689</v>
      </c>
      <c r="B15" s="64">
        <v>1000</v>
      </c>
      <c r="C15" s="65">
        <v>0.03</v>
      </c>
      <c r="D15" s="66"/>
      <c r="E15" s="67">
        <f t="shared" si="4"/>
        <v>0</v>
      </c>
      <c r="F15" s="68"/>
      <c r="G15" s="69">
        <f t="shared" si="5"/>
        <v>0</v>
      </c>
      <c r="H15" s="69">
        <f t="shared" si="6"/>
        <v>0</v>
      </c>
      <c r="I15" s="64">
        <f t="shared" si="7"/>
        <v>0</v>
      </c>
      <c r="J15" s="1"/>
      <c r="K15" s="2"/>
      <c r="L15" s="3"/>
      <c r="M15" s="7"/>
      <c r="N15" s="5"/>
      <c r="O15" s="10"/>
    </row>
    <row r="16" spans="1:15" ht="12" customHeight="1">
      <c r="A16" s="91" t="s">
        <v>691</v>
      </c>
      <c r="B16" s="64">
        <v>1000</v>
      </c>
      <c r="C16" s="65">
        <v>0.033</v>
      </c>
      <c r="D16" s="66"/>
      <c r="E16" s="67">
        <f t="shared" si="4"/>
        <v>0</v>
      </c>
      <c r="F16" s="68"/>
      <c r="G16" s="69">
        <f t="shared" si="5"/>
        <v>0</v>
      </c>
      <c r="H16" s="69">
        <f t="shared" si="6"/>
        <v>0</v>
      </c>
      <c r="I16" s="64">
        <f t="shared" si="7"/>
        <v>0</v>
      </c>
      <c r="J16" s="1"/>
      <c r="K16" s="2"/>
      <c r="L16" s="3"/>
      <c r="M16" s="7"/>
      <c r="N16" s="5"/>
      <c r="O16" s="10"/>
    </row>
    <row r="17" spans="1:15" ht="12" customHeight="1">
      <c r="A17" s="91" t="s">
        <v>692</v>
      </c>
      <c r="B17" s="64">
        <v>1000</v>
      </c>
      <c r="C17" s="65">
        <v>0.036</v>
      </c>
      <c r="D17" s="66"/>
      <c r="E17" s="67">
        <f t="shared" si="4"/>
        <v>0</v>
      </c>
      <c r="F17" s="68"/>
      <c r="G17" s="69">
        <f t="shared" si="5"/>
        <v>0</v>
      </c>
      <c r="H17" s="69">
        <f t="shared" si="6"/>
        <v>0</v>
      </c>
      <c r="I17" s="64">
        <f t="shared" si="7"/>
        <v>0</v>
      </c>
      <c r="J17" s="1"/>
      <c r="K17" s="2"/>
      <c r="L17" s="3"/>
      <c r="M17" s="7"/>
      <c r="N17" s="5"/>
      <c r="O17" s="10"/>
    </row>
    <row r="18" spans="1:15" ht="12" customHeight="1">
      <c r="A18" s="91" t="s">
        <v>693</v>
      </c>
      <c r="B18" s="64">
        <v>1000</v>
      </c>
      <c r="C18" s="65">
        <v>0.043</v>
      </c>
      <c r="D18" s="66"/>
      <c r="E18" s="67">
        <f t="shared" si="4"/>
        <v>0</v>
      </c>
      <c r="F18" s="68"/>
      <c r="G18" s="69">
        <f t="shared" si="5"/>
        <v>0</v>
      </c>
      <c r="H18" s="69">
        <f t="shared" si="6"/>
        <v>0</v>
      </c>
      <c r="I18" s="64">
        <f t="shared" si="7"/>
        <v>0</v>
      </c>
      <c r="J18" s="1"/>
      <c r="K18" s="2"/>
      <c r="L18" s="3"/>
      <c r="M18" s="7"/>
      <c r="N18" s="5"/>
      <c r="O18" s="10"/>
    </row>
    <row r="19" spans="1:15" ht="12" customHeight="1">
      <c r="A19" s="91" t="s">
        <v>694</v>
      </c>
      <c r="B19" s="64">
        <v>1000</v>
      </c>
      <c r="C19" s="65">
        <v>0.05</v>
      </c>
      <c r="D19" s="66"/>
      <c r="E19" s="67">
        <f t="shared" si="4"/>
        <v>0</v>
      </c>
      <c r="F19" s="68"/>
      <c r="G19" s="69">
        <f t="shared" si="5"/>
        <v>0</v>
      </c>
      <c r="H19" s="69">
        <f t="shared" si="6"/>
        <v>0</v>
      </c>
      <c r="I19" s="64">
        <f t="shared" si="7"/>
        <v>0</v>
      </c>
      <c r="J19" s="1"/>
      <c r="K19" s="2"/>
      <c r="L19" s="3"/>
      <c r="M19" s="7"/>
      <c r="N19" s="5"/>
      <c r="O19" s="8"/>
    </row>
    <row r="20" spans="1:15" ht="12" customHeight="1">
      <c r="A20" s="91" t="s">
        <v>695</v>
      </c>
      <c r="B20" s="64">
        <v>1000</v>
      </c>
      <c r="C20" s="65">
        <v>0.056</v>
      </c>
      <c r="D20" s="66"/>
      <c r="E20" s="67">
        <f t="shared" si="4"/>
        <v>0</v>
      </c>
      <c r="F20" s="68"/>
      <c r="G20" s="69">
        <f t="shared" si="5"/>
        <v>0</v>
      </c>
      <c r="H20" s="69">
        <f t="shared" si="6"/>
        <v>0</v>
      </c>
      <c r="I20" s="64">
        <f t="shared" si="7"/>
        <v>0</v>
      </c>
      <c r="J20" s="1"/>
      <c r="K20" s="2"/>
      <c r="L20" s="3"/>
      <c r="M20" s="7"/>
      <c r="N20" s="5"/>
      <c r="O20" s="8"/>
    </row>
    <row r="21" spans="1:15" ht="12" customHeight="1">
      <c r="A21" s="91" t="s">
        <v>708</v>
      </c>
      <c r="B21" s="64">
        <v>1000</v>
      </c>
      <c r="C21" s="65">
        <v>0.065</v>
      </c>
      <c r="D21" s="66"/>
      <c r="E21" s="67">
        <f>B21/C21*D21</f>
        <v>0</v>
      </c>
      <c r="F21" s="68"/>
      <c r="G21" s="69">
        <f>F21/B21*C21</f>
        <v>0</v>
      </c>
      <c r="H21" s="69">
        <f>F21/B21*C21*1.08</f>
        <v>0</v>
      </c>
      <c r="I21" s="64">
        <f>B21/C21*D21/1.08</f>
        <v>0</v>
      </c>
      <c r="J21" s="1"/>
      <c r="K21" s="2"/>
      <c r="L21" s="3"/>
      <c r="M21" s="7"/>
      <c r="N21" s="5"/>
      <c r="O21" s="10"/>
    </row>
    <row r="22" spans="1:15" ht="12" customHeight="1">
      <c r="A22" s="91" t="s">
        <v>709</v>
      </c>
      <c r="B22" s="64">
        <v>1000</v>
      </c>
      <c r="C22" s="65">
        <v>0.072</v>
      </c>
      <c r="D22" s="66"/>
      <c r="E22" s="67">
        <f>B22/C22*D22</f>
        <v>0</v>
      </c>
      <c r="F22" s="68"/>
      <c r="G22" s="69">
        <f>F22/B22*C22</f>
        <v>0</v>
      </c>
      <c r="H22" s="69">
        <f>F22/B22*C22*1.08</f>
        <v>0</v>
      </c>
      <c r="I22" s="64">
        <f>B22/C22*D22/1.08</f>
        <v>0</v>
      </c>
      <c r="J22" s="1"/>
      <c r="K22" s="2"/>
      <c r="L22" s="3"/>
      <c r="M22" s="7"/>
      <c r="N22" s="5"/>
      <c r="O22" s="10"/>
    </row>
    <row r="23" spans="1:15" ht="12" customHeight="1">
      <c r="A23" s="91" t="s">
        <v>710</v>
      </c>
      <c r="B23" s="64">
        <v>1000</v>
      </c>
      <c r="C23" s="65">
        <v>0.079</v>
      </c>
      <c r="D23" s="66"/>
      <c r="E23" s="67">
        <f>B23/C23*D23</f>
        <v>0</v>
      </c>
      <c r="F23" s="68"/>
      <c r="G23" s="69">
        <f>F23/B23*C23</f>
        <v>0</v>
      </c>
      <c r="H23" s="69">
        <f>F23/B23*C23*1.08</f>
        <v>0</v>
      </c>
      <c r="I23" s="64">
        <f>B23/C23*D23/1.08</f>
        <v>0</v>
      </c>
      <c r="J23" s="1"/>
      <c r="K23" s="2"/>
      <c r="L23" s="3"/>
      <c r="M23" s="7"/>
      <c r="N23" s="5"/>
      <c r="O23" s="10"/>
    </row>
    <row r="24" spans="1:15" ht="12" customHeight="1">
      <c r="A24" s="91" t="s">
        <v>711</v>
      </c>
      <c r="B24" s="64">
        <v>1000</v>
      </c>
      <c r="C24" s="65">
        <v>0.85</v>
      </c>
      <c r="D24" s="66"/>
      <c r="E24" s="67">
        <f>B24/C24*D24</f>
        <v>0</v>
      </c>
      <c r="F24" s="68"/>
      <c r="G24" s="69">
        <f>F24/B24*C24</f>
        <v>0</v>
      </c>
      <c r="H24" s="69">
        <f>F24/B24*C24*1.08</f>
        <v>0</v>
      </c>
      <c r="I24" s="64">
        <f>B24/C24*D24/1.08</f>
        <v>0</v>
      </c>
      <c r="J24" s="1"/>
      <c r="K24" s="2"/>
      <c r="L24" s="3"/>
      <c r="M24" s="7"/>
      <c r="N24" s="5"/>
      <c r="O24" s="10"/>
    </row>
    <row r="25" spans="1:15" ht="12" customHeight="1">
      <c r="A25" s="91" t="s">
        <v>712</v>
      </c>
      <c r="B25" s="64">
        <v>1000</v>
      </c>
      <c r="C25" s="65">
        <v>0.092</v>
      </c>
      <c r="D25" s="66"/>
      <c r="E25" s="67">
        <f>B25/C25*D25</f>
        <v>0</v>
      </c>
      <c r="F25" s="68"/>
      <c r="G25" s="69">
        <f>F25/B25*C25</f>
        <v>0</v>
      </c>
      <c r="H25" s="69">
        <f>F25/B25*C25*1.08</f>
        <v>0</v>
      </c>
      <c r="I25" s="64">
        <f>B25/C25*D25/1.08</f>
        <v>0</v>
      </c>
      <c r="J25" s="1"/>
      <c r="K25" s="2"/>
      <c r="L25" s="3"/>
      <c r="M25" s="7"/>
      <c r="N25" s="5"/>
      <c r="O25" s="8"/>
    </row>
    <row r="26" ht="15" customHeight="1">
      <c r="A26" s="84" t="s">
        <v>674</v>
      </c>
    </row>
    <row r="27" spans="1:15" ht="12" customHeight="1">
      <c r="A27" s="91" t="s">
        <v>677</v>
      </c>
      <c r="B27" s="64">
        <v>1000</v>
      </c>
      <c r="C27" s="65">
        <v>0.042</v>
      </c>
      <c r="D27" s="66"/>
      <c r="E27" s="67">
        <f aca="true" t="shared" si="8" ref="E27:E36">B27/C27*D27</f>
        <v>0</v>
      </c>
      <c r="F27" s="68"/>
      <c r="G27" s="69">
        <f>F27/B27*C27</f>
        <v>0</v>
      </c>
      <c r="H27" s="69">
        <f>F27/B27*C27*1.08</f>
        <v>0</v>
      </c>
      <c r="I27" s="64">
        <f>B27/C27*D27/1.08</f>
        <v>0</v>
      </c>
      <c r="J27" s="1"/>
      <c r="K27" s="2"/>
      <c r="L27" s="3"/>
      <c r="M27" s="7"/>
      <c r="N27" s="5"/>
      <c r="O27" s="10"/>
    </row>
    <row r="28" spans="1:15" ht="12" customHeight="1">
      <c r="A28" s="91" t="s">
        <v>678</v>
      </c>
      <c r="B28" s="64">
        <v>1000</v>
      </c>
      <c r="C28" s="65">
        <v>0.047</v>
      </c>
      <c r="D28" s="66"/>
      <c r="E28" s="67">
        <f t="shared" si="8"/>
        <v>0</v>
      </c>
      <c r="F28" s="68"/>
      <c r="G28" s="69">
        <f>F28/B28*C28</f>
        <v>0</v>
      </c>
      <c r="H28" s="69">
        <f>F28/B28*C28*1.08</f>
        <v>0</v>
      </c>
      <c r="I28" s="64">
        <f>B28/C28*D28/1.08</f>
        <v>0</v>
      </c>
      <c r="J28" s="1"/>
      <c r="K28" s="2"/>
      <c r="L28" s="3"/>
      <c r="M28" s="7"/>
      <c r="N28" s="5"/>
      <c r="O28" s="10"/>
    </row>
    <row r="29" spans="1:15" ht="12" customHeight="1">
      <c r="A29" s="91" t="s">
        <v>679</v>
      </c>
      <c r="B29" s="64">
        <v>1000</v>
      </c>
      <c r="C29" s="65">
        <v>0.051</v>
      </c>
      <c r="D29" s="66"/>
      <c r="E29" s="67">
        <f t="shared" si="8"/>
        <v>0</v>
      </c>
      <c r="F29" s="68"/>
      <c r="G29" s="69">
        <f aca="true" t="shared" si="9" ref="G29:G35">F29/B29*C29</f>
        <v>0</v>
      </c>
      <c r="H29" s="69">
        <f aca="true" t="shared" si="10" ref="H29:H35">F29/B29*C29*1.08</f>
        <v>0</v>
      </c>
      <c r="I29" s="64">
        <f aca="true" t="shared" si="11" ref="I29:I35">B29/C29*D29/1.08</f>
        <v>0</v>
      </c>
      <c r="J29" s="1"/>
      <c r="K29" s="2"/>
      <c r="L29" s="3"/>
      <c r="M29" s="7"/>
      <c r="N29" s="5"/>
      <c r="O29" s="10"/>
    </row>
    <row r="30" spans="1:15" ht="12" customHeight="1">
      <c r="A30" s="91" t="s">
        <v>680</v>
      </c>
      <c r="B30" s="64">
        <v>1000</v>
      </c>
      <c r="C30" s="65">
        <v>0.06</v>
      </c>
      <c r="D30" s="66"/>
      <c r="E30" s="67">
        <f t="shared" si="8"/>
        <v>0</v>
      </c>
      <c r="F30" s="68"/>
      <c r="G30" s="69">
        <f t="shared" si="9"/>
        <v>0</v>
      </c>
      <c r="H30" s="69">
        <f t="shared" si="10"/>
        <v>0</v>
      </c>
      <c r="I30" s="64">
        <f t="shared" si="11"/>
        <v>0</v>
      </c>
      <c r="J30" s="1"/>
      <c r="K30" s="2"/>
      <c r="L30" s="3"/>
      <c r="M30" s="7"/>
      <c r="N30" s="5"/>
      <c r="O30" s="10"/>
    </row>
    <row r="31" spans="1:15" ht="12" customHeight="1">
      <c r="A31" s="91" t="s">
        <v>681</v>
      </c>
      <c r="B31" s="64">
        <v>1000</v>
      </c>
      <c r="C31" s="65">
        <v>0.069</v>
      </c>
      <c r="D31" s="66"/>
      <c r="E31" s="67">
        <f t="shared" si="8"/>
        <v>0</v>
      </c>
      <c r="F31" s="68"/>
      <c r="G31" s="69">
        <f t="shared" si="9"/>
        <v>0</v>
      </c>
      <c r="H31" s="69">
        <f t="shared" si="10"/>
        <v>0</v>
      </c>
      <c r="I31" s="64">
        <f t="shared" si="11"/>
        <v>0</v>
      </c>
      <c r="J31" s="1"/>
      <c r="K31" s="2"/>
      <c r="L31" s="3"/>
      <c r="M31" s="7"/>
      <c r="N31" s="5"/>
      <c r="O31" s="8"/>
    </row>
    <row r="32" spans="1:15" ht="12" customHeight="1">
      <c r="A32" s="91" t="s">
        <v>682</v>
      </c>
      <c r="B32" s="64">
        <v>1000</v>
      </c>
      <c r="C32" s="65">
        <v>0.078</v>
      </c>
      <c r="D32" s="66"/>
      <c r="E32" s="67">
        <f t="shared" si="8"/>
        <v>0</v>
      </c>
      <c r="F32" s="68"/>
      <c r="G32" s="69">
        <f t="shared" si="9"/>
        <v>0</v>
      </c>
      <c r="H32" s="69">
        <f t="shared" si="10"/>
        <v>0</v>
      </c>
      <c r="I32" s="64">
        <f t="shared" si="11"/>
        <v>0</v>
      </c>
      <c r="J32" s="1"/>
      <c r="K32" s="2"/>
      <c r="L32" s="3"/>
      <c r="M32" s="7"/>
      <c r="N32" s="5"/>
      <c r="O32" s="8"/>
    </row>
    <row r="33" spans="1:15" ht="12" customHeight="1">
      <c r="A33" s="91" t="s">
        <v>683</v>
      </c>
      <c r="B33" s="64">
        <v>1000</v>
      </c>
      <c r="C33" s="65">
        <v>0.087</v>
      </c>
      <c r="D33" s="66"/>
      <c r="E33" s="67">
        <f t="shared" si="8"/>
        <v>0</v>
      </c>
      <c r="F33" s="68"/>
      <c r="G33" s="69">
        <f t="shared" si="9"/>
        <v>0</v>
      </c>
      <c r="H33" s="69">
        <f t="shared" si="10"/>
        <v>0</v>
      </c>
      <c r="I33" s="64">
        <f t="shared" si="11"/>
        <v>0</v>
      </c>
      <c r="J33" s="1"/>
      <c r="K33" s="2"/>
      <c r="L33" s="3"/>
      <c r="M33" s="7"/>
      <c r="N33" s="5"/>
      <c r="O33" s="8"/>
    </row>
    <row r="34" spans="1:15" ht="12" customHeight="1">
      <c r="A34" s="91" t="s">
        <v>684</v>
      </c>
      <c r="B34" s="64">
        <v>1000</v>
      </c>
      <c r="C34" s="65">
        <v>0.096</v>
      </c>
      <c r="D34" s="66"/>
      <c r="E34" s="67">
        <f t="shared" si="8"/>
        <v>0</v>
      </c>
      <c r="F34" s="68"/>
      <c r="G34" s="69">
        <f t="shared" si="9"/>
        <v>0</v>
      </c>
      <c r="H34" s="69">
        <f t="shared" si="10"/>
        <v>0</v>
      </c>
      <c r="I34" s="64">
        <f t="shared" si="11"/>
        <v>0</v>
      </c>
      <c r="J34" s="1"/>
      <c r="K34" s="2"/>
      <c r="L34" s="3"/>
      <c r="M34" s="7"/>
      <c r="N34" s="5"/>
      <c r="O34" s="8"/>
    </row>
    <row r="35" spans="1:15" ht="12" customHeight="1">
      <c r="A35" s="91" t="s">
        <v>685</v>
      </c>
      <c r="B35" s="64">
        <v>1000</v>
      </c>
      <c r="C35" s="65">
        <v>0.105</v>
      </c>
      <c r="D35" s="66"/>
      <c r="E35" s="67">
        <f t="shared" si="8"/>
        <v>0</v>
      </c>
      <c r="F35" s="68"/>
      <c r="G35" s="69">
        <f t="shared" si="9"/>
        <v>0</v>
      </c>
      <c r="H35" s="69">
        <f t="shared" si="10"/>
        <v>0</v>
      </c>
      <c r="I35" s="64">
        <f t="shared" si="11"/>
        <v>0</v>
      </c>
      <c r="J35" s="1"/>
      <c r="K35" s="2"/>
      <c r="L35" s="3"/>
      <c r="M35" s="7"/>
      <c r="N35" s="5"/>
      <c r="O35" s="8"/>
    </row>
    <row r="36" spans="1:15" ht="12" customHeight="1">
      <c r="A36" s="91" t="s">
        <v>686</v>
      </c>
      <c r="B36" s="64">
        <v>1000</v>
      </c>
      <c r="C36" s="65">
        <v>0.114</v>
      </c>
      <c r="D36" s="66"/>
      <c r="E36" s="67">
        <f t="shared" si="8"/>
        <v>0</v>
      </c>
      <c r="F36" s="68"/>
      <c r="G36" s="69">
        <f>F36/B36*C36</f>
        <v>0</v>
      </c>
      <c r="H36" s="69">
        <f>F36/B36*C36*1.08</f>
        <v>0</v>
      </c>
      <c r="I36" s="64">
        <f>B36/C36*D36/1.08</f>
        <v>0</v>
      </c>
      <c r="J36" s="1"/>
      <c r="K36" s="2"/>
      <c r="L36" s="3"/>
      <c r="M36" s="7"/>
      <c r="N36" s="5"/>
      <c r="O36" s="8"/>
    </row>
    <row r="37" spans="1:15" ht="12" customHeight="1">
      <c r="A37" s="91" t="s">
        <v>713</v>
      </c>
      <c r="B37" s="64">
        <v>1000</v>
      </c>
      <c r="C37" s="65">
        <v>0.123</v>
      </c>
      <c r="D37" s="66"/>
      <c r="E37" s="67">
        <f>B37/C37*D37</f>
        <v>0</v>
      </c>
      <c r="F37" s="68"/>
      <c r="G37" s="69">
        <f>F37/B37*C37</f>
        <v>0</v>
      </c>
      <c r="H37" s="69">
        <f>F37/B37*C37*1.08</f>
        <v>0</v>
      </c>
      <c r="I37" s="64">
        <f>B37/C37*D37/1.08</f>
        <v>0</v>
      </c>
      <c r="J37" s="1"/>
      <c r="K37" s="2"/>
      <c r="L37" s="3"/>
      <c r="M37" s="7"/>
      <c r="N37" s="5"/>
      <c r="O37" s="8"/>
    </row>
    <row r="38" ht="15" customHeight="1">
      <c r="A38" s="84" t="s">
        <v>658</v>
      </c>
    </row>
    <row r="39" spans="1:15" ht="12" customHeight="1">
      <c r="A39" s="91" t="s">
        <v>661</v>
      </c>
      <c r="B39" s="64">
        <v>1000</v>
      </c>
      <c r="C39" s="65">
        <v>0.058</v>
      </c>
      <c r="D39" s="66"/>
      <c r="E39" s="67">
        <f aca="true" t="shared" si="12" ref="E39:E51">B39/C39*D39</f>
        <v>0</v>
      </c>
      <c r="F39" s="68"/>
      <c r="G39" s="69">
        <f>F39/B39*C39</f>
        <v>0</v>
      </c>
      <c r="H39" s="69">
        <f>F39/B39*C39*1.08</f>
        <v>0</v>
      </c>
      <c r="I39" s="64">
        <f>B39/C39*D39/1.08</f>
        <v>0</v>
      </c>
      <c r="J39" s="1"/>
      <c r="K39" s="2"/>
      <c r="L39" s="3"/>
      <c r="M39" s="7"/>
      <c r="N39" s="5"/>
      <c r="O39" s="10"/>
    </row>
    <row r="40" spans="1:15" ht="12" customHeight="1">
      <c r="A40" s="91" t="s">
        <v>662</v>
      </c>
      <c r="B40" s="64">
        <v>1000</v>
      </c>
      <c r="C40" s="65">
        <v>0.064</v>
      </c>
      <c r="D40" s="66"/>
      <c r="E40" s="67">
        <f t="shared" si="12"/>
        <v>0</v>
      </c>
      <c r="F40" s="68"/>
      <c r="G40" s="69">
        <f>F40/B40*C40</f>
        <v>0</v>
      </c>
      <c r="H40" s="69">
        <f>F40/B40*C40*1.08</f>
        <v>0</v>
      </c>
      <c r="I40" s="64">
        <f>B40/C40*D40/1.08</f>
        <v>0</v>
      </c>
      <c r="J40" s="1"/>
      <c r="K40" s="2"/>
      <c r="L40" s="3"/>
      <c r="M40" s="7"/>
      <c r="N40" s="5"/>
      <c r="O40" s="10"/>
    </row>
    <row r="41" spans="1:15" ht="12" customHeight="1">
      <c r="A41" s="91" t="s">
        <v>663</v>
      </c>
      <c r="B41" s="64">
        <v>1000</v>
      </c>
      <c r="C41" s="65">
        <v>0.07</v>
      </c>
      <c r="D41" s="66"/>
      <c r="E41" s="67">
        <f t="shared" si="12"/>
        <v>0</v>
      </c>
      <c r="F41" s="68"/>
      <c r="G41" s="69">
        <f aca="true" t="shared" si="13" ref="G41:G47">F41/B41*C41</f>
        <v>0</v>
      </c>
      <c r="H41" s="69">
        <f aca="true" t="shared" si="14" ref="H41:H47">F41/B41*C41*1.08</f>
        <v>0</v>
      </c>
      <c r="I41" s="64">
        <f aca="true" t="shared" si="15" ref="I41:I47">B41/C41*D41/1.08</f>
        <v>0</v>
      </c>
      <c r="J41" s="1"/>
      <c r="K41" s="2"/>
      <c r="L41" s="3"/>
      <c r="M41" s="7"/>
      <c r="N41" s="5"/>
      <c r="O41" s="10"/>
    </row>
    <row r="42" spans="1:15" ht="12" customHeight="1">
      <c r="A42" s="91" t="s">
        <v>664</v>
      </c>
      <c r="B42" s="64">
        <v>1000</v>
      </c>
      <c r="C42" s="65">
        <v>0.081</v>
      </c>
      <c r="D42" s="66"/>
      <c r="E42" s="67">
        <f t="shared" si="12"/>
        <v>0</v>
      </c>
      <c r="F42" s="68"/>
      <c r="G42" s="69">
        <f t="shared" si="13"/>
        <v>0</v>
      </c>
      <c r="H42" s="69">
        <f t="shared" si="14"/>
        <v>0</v>
      </c>
      <c r="I42" s="64">
        <f t="shared" si="15"/>
        <v>0</v>
      </c>
      <c r="J42" s="1"/>
      <c r="K42" s="2"/>
      <c r="L42" s="3"/>
      <c r="M42" s="7"/>
      <c r="N42" s="5"/>
      <c r="O42" s="10"/>
    </row>
    <row r="43" spans="1:15" ht="12" customHeight="1">
      <c r="A43" s="91" t="s">
        <v>665</v>
      </c>
      <c r="B43" s="64">
        <v>1000</v>
      </c>
      <c r="C43" s="65">
        <v>0.092</v>
      </c>
      <c r="D43" s="66"/>
      <c r="E43" s="67">
        <f t="shared" si="12"/>
        <v>0</v>
      </c>
      <c r="F43" s="68"/>
      <c r="G43" s="69">
        <f t="shared" si="13"/>
        <v>0</v>
      </c>
      <c r="H43" s="69">
        <f t="shared" si="14"/>
        <v>0</v>
      </c>
      <c r="I43" s="64">
        <f t="shared" si="15"/>
        <v>0</v>
      </c>
      <c r="J43" s="1"/>
      <c r="K43" s="2"/>
      <c r="L43" s="3"/>
      <c r="M43" s="7"/>
      <c r="N43" s="5"/>
      <c r="O43" s="8"/>
    </row>
    <row r="44" spans="1:15" ht="12" customHeight="1">
      <c r="A44" s="91" t="s">
        <v>666</v>
      </c>
      <c r="B44" s="64">
        <v>1000</v>
      </c>
      <c r="C44" s="65">
        <v>0.103</v>
      </c>
      <c r="D44" s="66"/>
      <c r="E44" s="67">
        <f t="shared" si="12"/>
        <v>0</v>
      </c>
      <c r="F44" s="68"/>
      <c r="G44" s="69">
        <f t="shared" si="13"/>
        <v>0</v>
      </c>
      <c r="H44" s="69">
        <f t="shared" si="14"/>
        <v>0</v>
      </c>
      <c r="I44" s="64">
        <f t="shared" si="15"/>
        <v>0</v>
      </c>
      <c r="J44" s="1"/>
      <c r="K44" s="2"/>
      <c r="L44" s="3"/>
      <c r="M44" s="7"/>
      <c r="N44" s="5"/>
      <c r="O44" s="8"/>
    </row>
    <row r="45" spans="1:15" ht="12" customHeight="1">
      <c r="A45" s="91" t="s">
        <v>667</v>
      </c>
      <c r="B45" s="64">
        <v>1000</v>
      </c>
      <c r="C45" s="65">
        <v>0.115</v>
      </c>
      <c r="D45" s="66"/>
      <c r="E45" s="67">
        <f t="shared" si="12"/>
        <v>0</v>
      </c>
      <c r="F45" s="68"/>
      <c r="G45" s="69">
        <f t="shared" si="13"/>
        <v>0</v>
      </c>
      <c r="H45" s="69">
        <f t="shared" si="14"/>
        <v>0</v>
      </c>
      <c r="I45" s="64">
        <f t="shared" si="15"/>
        <v>0</v>
      </c>
      <c r="J45" s="1"/>
      <c r="K45" s="2"/>
      <c r="L45" s="3"/>
      <c r="M45" s="7"/>
      <c r="N45" s="5"/>
      <c r="O45" s="8"/>
    </row>
    <row r="46" spans="1:15" ht="12" customHeight="1">
      <c r="A46" s="91" t="s">
        <v>668</v>
      </c>
      <c r="B46" s="64">
        <v>1000</v>
      </c>
      <c r="C46" s="65">
        <v>0.126</v>
      </c>
      <c r="D46" s="66"/>
      <c r="E46" s="67">
        <f t="shared" si="12"/>
        <v>0</v>
      </c>
      <c r="F46" s="68"/>
      <c r="G46" s="69">
        <f t="shared" si="13"/>
        <v>0</v>
      </c>
      <c r="H46" s="69">
        <f t="shared" si="14"/>
        <v>0</v>
      </c>
      <c r="I46" s="64">
        <f t="shared" si="15"/>
        <v>0</v>
      </c>
      <c r="J46" s="1"/>
      <c r="K46" s="2"/>
      <c r="L46" s="3"/>
      <c r="M46" s="7"/>
      <c r="N46" s="5"/>
      <c r="O46" s="8"/>
    </row>
    <row r="47" spans="1:15" ht="12" customHeight="1">
      <c r="A47" s="91" t="s">
        <v>669</v>
      </c>
      <c r="B47" s="64">
        <v>1000</v>
      </c>
      <c r="C47" s="65">
        <v>0.137</v>
      </c>
      <c r="D47" s="66"/>
      <c r="E47" s="67">
        <f t="shared" si="12"/>
        <v>0</v>
      </c>
      <c r="F47" s="68"/>
      <c r="G47" s="69">
        <f t="shared" si="13"/>
        <v>0</v>
      </c>
      <c r="H47" s="69">
        <f t="shared" si="14"/>
        <v>0</v>
      </c>
      <c r="I47" s="64">
        <f t="shared" si="15"/>
        <v>0</v>
      </c>
      <c r="J47" s="1"/>
      <c r="K47" s="2"/>
      <c r="L47" s="3"/>
      <c r="M47" s="7"/>
      <c r="N47" s="5"/>
      <c r="O47" s="8"/>
    </row>
    <row r="48" spans="1:15" ht="12" customHeight="1">
      <c r="A48" s="91" t="s">
        <v>670</v>
      </c>
      <c r="B48" s="64">
        <v>1000</v>
      </c>
      <c r="C48" s="65">
        <v>0.148</v>
      </c>
      <c r="D48" s="66"/>
      <c r="E48" s="67">
        <f t="shared" si="12"/>
        <v>0</v>
      </c>
      <c r="F48" s="68"/>
      <c r="G48" s="69">
        <f>F48/B48*C48</f>
        <v>0</v>
      </c>
      <c r="H48" s="69">
        <f>F48/B48*C48*1.08</f>
        <v>0</v>
      </c>
      <c r="I48" s="64">
        <f>B48/C48*D48/1.08</f>
        <v>0</v>
      </c>
      <c r="J48" s="1"/>
      <c r="K48" s="2"/>
      <c r="L48" s="3"/>
      <c r="M48" s="7"/>
      <c r="N48" s="5"/>
      <c r="O48" s="8"/>
    </row>
    <row r="49" spans="1:15" ht="12" customHeight="1">
      <c r="A49" s="91" t="s">
        <v>671</v>
      </c>
      <c r="B49" s="64">
        <v>1000</v>
      </c>
      <c r="C49" s="65">
        <v>0.16</v>
      </c>
      <c r="D49" s="66"/>
      <c r="E49" s="67">
        <f t="shared" si="12"/>
        <v>0</v>
      </c>
      <c r="F49" s="68"/>
      <c r="G49" s="69">
        <f>F49/B49*C49</f>
        <v>0</v>
      </c>
      <c r="H49" s="69">
        <f>F49/B49*C49*1.08</f>
        <v>0</v>
      </c>
      <c r="I49" s="64">
        <f>B49/C49*D49/1.08</f>
        <v>0</v>
      </c>
      <c r="J49" s="1"/>
      <c r="K49" s="2"/>
      <c r="L49" s="3"/>
      <c r="M49" s="7"/>
      <c r="N49" s="5"/>
      <c r="O49" s="8"/>
    </row>
    <row r="50" spans="1:15" ht="12" customHeight="1">
      <c r="A50" s="91" t="s">
        <v>672</v>
      </c>
      <c r="B50" s="64">
        <v>1000</v>
      </c>
      <c r="C50" s="65">
        <v>0.171</v>
      </c>
      <c r="D50" s="66"/>
      <c r="E50" s="67">
        <f t="shared" si="12"/>
        <v>0</v>
      </c>
      <c r="F50" s="68"/>
      <c r="G50" s="69">
        <f>F50/B50*C50</f>
        <v>0</v>
      </c>
      <c r="H50" s="69">
        <f>F50/B50*C50*1.08</f>
        <v>0</v>
      </c>
      <c r="I50" s="64">
        <f>B50/C50*D50/1.08</f>
        <v>0</v>
      </c>
      <c r="J50" s="1"/>
      <c r="K50" s="2"/>
      <c r="L50" s="3"/>
      <c r="M50" s="7"/>
      <c r="N50" s="5"/>
      <c r="O50" s="8"/>
    </row>
    <row r="51" spans="1:15" ht="12" customHeight="1">
      <c r="A51" s="91" t="s">
        <v>673</v>
      </c>
      <c r="B51" s="64">
        <v>1000</v>
      </c>
      <c r="C51" s="65">
        <v>0.182</v>
      </c>
      <c r="D51" s="66"/>
      <c r="E51" s="67">
        <f t="shared" si="12"/>
        <v>0</v>
      </c>
      <c r="F51" s="68"/>
      <c r="G51" s="69">
        <f>F51/B51*C51</f>
        <v>0</v>
      </c>
      <c r="H51" s="69">
        <f>F51/B51*C51*1.08</f>
        <v>0</v>
      </c>
      <c r="I51" s="64">
        <f>B51/C51*D51/1.08</f>
        <v>0</v>
      </c>
      <c r="J51" s="1"/>
      <c r="K51" s="2"/>
      <c r="L51" s="3"/>
      <c r="M51" s="7"/>
      <c r="N51" s="5"/>
      <c r="O51" s="8"/>
    </row>
    <row r="52" spans="1:15" ht="12" customHeight="1">
      <c r="A52" s="91" t="s">
        <v>714</v>
      </c>
      <c r="B52" s="64">
        <v>1000</v>
      </c>
      <c r="C52" s="65">
        <v>0.207</v>
      </c>
      <c r="D52" s="66"/>
      <c r="E52" s="67">
        <f>B52/C52*D52</f>
        <v>0</v>
      </c>
      <c r="F52" s="68"/>
      <c r="G52" s="69">
        <f>F52/B52*C52</f>
        <v>0</v>
      </c>
      <c r="H52" s="69">
        <f>F52/B52*C52*1.08</f>
        <v>0</v>
      </c>
      <c r="I52" s="64">
        <f>B52/C52*D52/1.08</f>
        <v>0</v>
      </c>
      <c r="J52" s="1"/>
      <c r="K52" s="2"/>
      <c r="L52" s="3"/>
      <c r="M52" s="7"/>
      <c r="N52" s="5"/>
      <c r="O52" s="8"/>
    </row>
    <row r="53" ht="15" customHeight="1">
      <c r="A53" s="84" t="s">
        <v>211</v>
      </c>
    </row>
    <row r="54" spans="1:15" ht="12" customHeight="1">
      <c r="A54" s="91" t="s">
        <v>61</v>
      </c>
      <c r="B54" s="64">
        <v>1000</v>
      </c>
      <c r="C54" s="65">
        <v>0.105</v>
      </c>
      <c r="D54" s="66"/>
      <c r="E54" s="67">
        <f>B54/C54*D54</f>
        <v>0</v>
      </c>
      <c r="F54" s="68"/>
      <c r="G54" s="69">
        <f aca="true" t="shared" si="16" ref="G54:G68">F54/B54*C54</f>
        <v>0</v>
      </c>
      <c r="H54" s="69">
        <f aca="true" t="shared" si="17" ref="H54:H68">F54/B54*C54*1.08</f>
        <v>0</v>
      </c>
      <c r="I54" s="64">
        <f aca="true" t="shared" si="18" ref="I54:I67">B54/C54*D54/1.08</f>
        <v>0</v>
      </c>
      <c r="J54" s="1"/>
      <c r="K54" s="2"/>
      <c r="L54" s="3"/>
      <c r="M54" s="7"/>
      <c r="N54" s="5"/>
      <c r="O54" s="10"/>
    </row>
    <row r="55" spans="1:15" ht="12" customHeight="1">
      <c r="A55" s="91" t="s">
        <v>590</v>
      </c>
      <c r="B55" s="64">
        <v>1000</v>
      </c>
      <c r="C55" s="65">
        <v>0.114</v>
      </c>
      <c r="D55" s="66"/>
      <c r="E55" s="67">
        <f>B55/C55*D55</f>
        <v>0</v>
      </c>
      <c r="F55" s="68"/>
      <c r="G55" s="69">
        <f>F55/B55*C55</f>
        <v>0</v>
      </c>
      <c r="H55" s="69">
        <f>F55/B55*C55*1.08</f>
        <v>0</v>
      </c>
      <c r="I55" s="64">
        <f>B55/C55*D55/1.08</f>
        <v>0</v>
      </c>
      <c r="J55" s="1"/>
      <c r="K55" s="2"/>
      <c r="L55" s="3"/>
      <c r="M55" s="7"/>
      <c r="N55" s="5"/>
      <c r="O55" s="10"/>
    </row>
    <row r="56" spans="1:15" ht="12" customHeight="1">
      <c r="A56" s="91" t="s">
        <v>34</v>
      </c>
      <c r="B56" s="64">
        <v>1000</v>
      </c>
      <c r="C56" s="65">
        <v>0.123</v>
      </c>
      <c r="D56" s="66"/>
      <c r="E56" s="67">
        <f>B56/C56*D56</f>
        <v>0</v>
      </c>
      <c r="F56" s="68"/>
      <c r="G56" s="69">
        <f t="shared" si="16"/>
        <v>0</v>
      </c>
      <c r="H56" s="69">
        <f t="shared" si="17"/>
        <v>0</v>
      </c>
      <c r="I56" s="64">
        <f t="shared" si="18"/>
        <v>0</v>
      </c>
      <c r="J56" s="1"/>
      <c r="K56" s="2"/>
      <c r="L56" s="3"/>
      <c r="M56" s="7"/>
      <c r="N56" s="5"/>
      <c r="O56" s="10"/>
    </row>
    <row r="57" spans="1:15" ht="12" customHeight="1">
      <c r="A57" s="91" t="s">
        <v>73</v>
      </c>
      <c r="B57" s="64">
        <v>1000</v>
      </c>
      <c r="C57" s="65">
        <v>0.141</v>
      </c>
      <c r="D57" s="66"/>
      <c r="E57" s="67">
        <f>B57/C57*D57</f>
        <v>0</v>
      </c>
      <c r="F57" s="68"/>
      <c r="G57" s="69">
        <f t="shared" si="16"/>
        <v>0</v>
      </c>
      <c r="H57" s="69">
        <f t="shared" si="17"/>
        <v>0</v>
      </c>
      <c r="I57" s="64">
        <f t="shared" si="18"/>
        <v>0</v>
      </c>
      <c r="J57" s="1"/>
      <c r="K57" s="2"/>
      <c r="L57" s="3"/>
      <c r="M57" s="7"/>
      <c r="N57" s="5"/>
      <c r="O57" s="10"/>
    </row>
    <row r="58" spans="1:15" ht="12" customHeight="1">
      <c r="A58" s="91" t="s">
        <v>0</v>
      </c>
      <c r="B58" s="64">
        <v>1000</v>
      </c>
      <c r="C58" s="65">
        <v>0.16</v>
      </c>
      <c r="D58" s="66"/>
      <c r="E58" s="67">
        <f aca="true" t="shared" si="19" ref="E58:E67">B58/C58*D58</f>
        <v>0</v>
      </c>
      <c r="F58" s="68"/>
      <c r="G58" s="69">
        <f t="shared" si="16"/>
        <v>0</v>
      </c>
      <c r="H58" s="69">
        <f t="shared" si="17"/>
        <v>0</v>
      </c>
      <c r="I58" s="64">
        <f t="shared" si="18"/>
        <v>0</v>
      </c>
      <c r="J58" s="1"/>
      <c r="K58" s="2"/>
      <c r="L58" s="3"/>
      <c r="M58" s="7"/>
      <c r="N58" s="5"/>
      <c r="O58" s="8"/>
    </row>
    <row r="59" spans="1:15" ht="12" customHeight="1">
      <c r="A59" s="91" t="s">
        <v>525</v>
      </c>
      <c r="B59" s="64">
        <v>1000</v>
      </c>
      <c r="C59" s="65">
        <v>0.178</v>
      </c>
      <c r="D59" s="66"/>
      <c r="E59" s="67">
        <f>B59/C59*D59</f>
        <v>0</v>
      </c>
      <c r="F59" s="68"/>
      <c r="G59" s="69">
        <f t="shared" si="16"/>
        <v>0</v>
      </c>
      <c r="H59" s="69">
        <f t="shared" si="17"/>
        <v>0</v>
      </c>
      <c r="I59" s="64">
        <f t="shared" si="18"/>
        <v>0</v>
      </c>
      <c r="J59" s="1"/>
      <c r="K59" s="2"/>
      <c r="L59" s="3"/>
      <c r="M59" s="7"/>
      <c r="N59" s="5"/>
      <c r="O59" s="8"/>
    </row>
    <row r="60" spans="1:15" ht="12" customHeight="1">
      <c r="A60" s="91" t="s">
        <v>2</v>
      </c>
      <c r="B60" s="64">
        <v>1000</v>
      </c>
      <c r="C60" s="65">
        <v>0.196</v>
      </c>
      <c r="D60" s="66"/>
      <c r="E60" s="67">
        <f>B60/C60*D60</f>
        <v>0</v>
      </c>
      <c r="F60" s="68"/>
      <c r="G60" s="69">
        <f t="shared" si="16"/>
        <v>0</v>
      </c>
      <c r="H60" s="69">
        <f t="shared" si="17"/>
        <v>0</v>
      </c>
      <c r="I60" s="64">
        <f t="shared" si="18"/>
        <v>0</v>
      </c>
      <c r="J60" s="1"/>
      <c r="K60" s="2"/>
      <c r="L60" s="3"/>
      <c r="M60" s="7"/>
      <c r="N60" s="5"/>
      <c r="O60" s="8"/>
    </row>
    <row r="61" spans="1:15" ht="12" customHeight="1">
      <c r="A61" s="91" t="s">
        <v>526</v>
      </c>
      <c r="B61" s="64">
        <v>1000</v>
      </c>
      <c r="C61" s="65">
        <v>0.214</v>
      </c>
      <c r="D61" s="66"/>
      <c r="E61" s="67">
        <f>B61/C61*D61</f>
        <v>0</v>
      </c>
      <c r="F61" s="68"/>
      <c r="G61" s="69">
        <f t="shared" si="16"/>
        <v>0</v>
      </c>
      <c r="H61" s="69">
        <f t="shared" si="17"/>
        <v>0</v>
      </c>
      <c r="I61" s="64">
        <f t="shared" si="18"/>
        <v>0</v>
      </c>
      <c r="J61" s="1"/>
      <c r="K61" s="2"/>
      <c r="L61" s="3"/>
      <c r="M61" s="7"/>
      <c r="N61" s="5"/>
      <c r="O61" s="8"/>
    </row>
    <row r="62" spans="1:15" ht="12" customHeight="1">
      <c r="A62" s="91" t="s">
        <v>4</v>
      </c>
      <c r="B62" s="64">
        <v>1000</v>
      </c>
      <c r="C62" s="65">
        <v>0.232</v>
      </c>
      <c r="D62" s="66"/>
      <c r="E62" s="67">
        <f t="shared" si="19"/>
        <v>0</v>
      </c>
      <c r="F62" s="68"/>
      <c r="G62" s="69">
        <f t="shared" si="16"/>
        <v>0</v>
      </c>
      <c r="H62" s="69">
        <f t="shared" si="17"/>
        <v>0</v>
      </c>
      <c r="I62" s="64">
        <f t="shared" si="18"/>
        <v>0</v>
      </c>
      <c r="J62" s="1"/>
      <c r="K62" s="2"/>
      <c r="L62" s="3"/>
      <c r="M62" s="7"/>
      <c r="N62" s="5"/>
      <c r="O62" s="8"/>
    </row>
    <row r="63" spans="1:15" ht="12" customHeight="1">
      <c r="A63" s="91" t="s">
        <v>591</v>
      </c>
      <c r="B63" s="64">
        <v>1000</v>
      </c>
      <c r="C63" s="65">
        <v>0.25</v>
      </c>
      <c r="D63" s="66"/>
      <c r="E63" s="67">
        <f>B63/C63*D63</f>
        <v>0</v>
      </c>
      <c r="F63" s="68"/>
      <c r="G63" s="69">
        <f>F63/B63*C63</f>
        <v>0</v>
      </c>
      <c r="H63" s="69">
        <f>F63/B63*C63*1.08</f>
        <v>0</v>
      </c>
      <c r="I63" s="64">
        <f>B63/C63*D63/1.08</f>
        <v>0</v>
      </c>
      <c r="J63" s="1"/>
      <c r="K63" s="2"/>
      <c r="L63" s="3"/>
      <c r="M63" s="7"/>
      <c r="N63" s="5"/>
      <c r="O63" s="8"/>
    </row>
    <row r="64" spans="1:15" ht="12" customHeight="1">
      <c r="A64" s="91" t="s">
        <v>5</v>
      </c>
      <c r="B64" s="64">
        <v>1000</v>
      </c>
      <c r="C64" s="65">
        <v>0.268</v>
      </c>
      <c r="D64" s="66"/>
      <c r="E64" s="67">
        <f t="shared" si="19"/>
        <v>0</v>
      </c>
      <c r="F64" s="68"/>
      <c r="G64" s="69">
        <f t="shared" si="16"/>
        <v>0</v>
      </c>
      <c r="H64" s="69">
        <f t="shared" si="17"/>
        <v>0</v>
      </c>
      <c r="I64" s="64">
        <f t="shared" si="18"/>
        <v>0</v>
      </c>
      <c r="J64" s="1"/>
      <c r="K64" s="2"/>
      <c r="L64" s="3"/>
      <c r="M64" s="7"/>
      <c r="N64" s="5"/>
      <c r="O64" s="8"/>
    </row>
    <row r="65" spans="1:15" ht="12" customHeight="1">
      <c r="A65" s="91" t="s">
        <v>592</v>
      </c>
      <c r="B65" s="64">
        <v>1000</v>
      </c>
      <c r="C65" s="65">
        <v>0.286</v>
      </c>
      <c r="D65" s="66"/>
      <c r="E65" s="67">
        <f>B65/C65*D65</f>
        <v>0</v>
      </c>
      <c r="F65" s="68"/>
      <c r="G65" s="69">
        <f>F65/B65*C65</f>
        <v>0</v>
      </c>
      <c r="H65" s="69">
        <f>F65/B65*C65*1.08</f>
        <v>0</v>
      </c>
      <c r="I65" s="64">
        <f>B65/C65*D65/1.08</f>
        <v>0</v>
      </c>
      <c r="J65" s="1"/>
      <c r="K65" s="2"/>
      <c r="L65" s="3"/>
      <c r="M65" s="7"/>
      <c r="N65" s="5"/>
      <c r="O65" s="8"/>
    </row>
    <row r="66" spans="1:15" ht="12" customHeight="1">
      <c r="A66" s="91" t="s">
        <v>41</v>
      </c>
      <c r="B66" s="64">
        <v>1000</v>
      </c>
      <c r="C66" s="65">
        <v>0.304</v>
      </c>
      <c r="D66" s="66"/>
      <c r="E66" s="67">
        <f t="shared" si="19"/>
        <v>0</v>
      </c>
      <c r="F66" s="68"/>
      <c r="G66" s="69">
        <f t="shared" si="16"/>
        <v>0</v>
      </c>
      <c r="H66" s="69">
        <f t="shared" si="17"/>
        <v>0</v>
      </c>
      <c r="I66" s="64">
        <f t="shared" si="18"/>
        <v>0</v>
      </c>
      <c r="J66" s="1"/>
      <c r="K66" s="2"/>
      <c r="L66" s="3"/>
      <c r="M66" s="7"/>
      <c r="N66" s="5"/>
      <c r="O66" s="8"/>
    </row>
    <row r="67" spans="1:15" ht="12" customHeight="1">
      <c r="A67" s="91" t="s">
        <v>42</v>
      </c>
      <c r="B67" s="64">
        <v>1000</v>
      </c>
      <c r="C67" s="65">
        <v>0.34</v>
      </c>
      <c r="D67" s="66"/>
      <c r="E67" s="67">
        <f t="shared" si="19"/>
        <v>0</v>
      </c>
      <c r="F67" s="68"/>
      <c r="G67" s="69">
        <f t="shared" si="16"/>
        <v>0</v>
      </c>
      <c r="H67" s="69">
        <f t="shared" si="17"/>
        <v>0</v>
      </c>
      <c r="I67" s="64">
        <f t="shared" si="18"/>
        <v>0</v>
      </c>
      <c r="J67" s="1"/>
      <c r="K67" s="2"/>
      <c r="L67" s="3"/>
      <c r="M67" s="7"/>
      <c r="N67" s="5"/>
      <c r="O67" s="8"/>
    </row>
    <row r="68" spans="1:15" ht="12" customHeight="1">
      <c r="A68" s="91" t="s">
        <v>106</v>
      </c>
      <c r="B68" s="64">
        <v>1000</v>
      </c>
      <c r="C68" s="65">
        <v>0.376</v>
      </c>
      <c r="D68" s="66"/>
      <c r="E68" s="67">
        <f>B68/C68*D68</f>
        <v>0</v>
      </c>
      <c r="F68" s="68"/>
      <c r="G68" s="69">
        <f t="shared" si="16"/>
        <v>0</v>
      </c>
      <c r="H68" s="69">
        <f t="shared" si="17"/>
        <v>0</v>
      </c>
      <c r="I68" s="64">
        <f>B68/C68*D68/1.08</f>
        <v>0</v>
      </c>
      <c r="J68" s="1"/>
      <c r="K68" s="2"/>
      <c r="L68" s="3"/>
      <c r="M68" s="7"/>
      <c r="N68" s="5"/>
      <c r="O68" s="8"/>
    </row>
    <row r="69" spans="1:15" ht="12" customHeight="1">
      <c r="A69" s="91" t="s">
        <v>107</v>
      </c>
      <c r="B69" s="64">
        <v>1000</v>
      </c>
      <c r="C69" s="65">
        <v>0.416</v>
      </c>
      <c r="D69" s="66"/>
      <c r="E69" s="67">
        <f>B69/C69*D69</f>
        <v>0</v>
      </c>
      <c r="F69" s="68"/>
      <c r="G69" s="69">
        <f>F69/B69*C69</f>
        <v>0</v>
      </c>
      <c r="H69" s="69">
        <f>F69/B69*C69*1.08</f>
        <v>0</v>
      </c>
      <c r="I69" s="64">
        <f>B69/C69*D69/1.08</f>
        <v>0</v>
      </c>
      <c r="J69" s="1"/>
      <c r="K69" s="2"/>
      <c r="L69" s="3"/>
      <c r="M69" s="7"/>
      <c r="N69" s="5"/>
      <c r="O69" s="8"/>
    </row>
    <row r="70" spans="1:15" ht="15" customHeight="1">
      <c r="A70" s="84" t="s">
        <v>212</v>
      </c>
      <c r="B70" s="1"/>
      <c r="C70" s="2"/>
      <c r="D70" s="3"/>
      <c r="E70" s="7"/>
      <c r="F70" s="5"/>
      <c r="G70" s="8"/>
      <c r="H70" s="8"/>
      <c r="I70" s="1"/>
      <c r="J70" s="1"/>
      <c r="K70" s="2"/>
      <c r="L70" s="3"/>
      <c r="M70" s="7"/>
      <c r="N70" s="5"/>
      <c r="O70" s="8"/>
    </row>
    <row r="71" spans="1:15" ht="12" customHeight="1">
      <c r="A71" s="91" t="s">
        <v>67</v>
      </c>
      <c r="B71" s="64">
        <v>1000</v>
      </c>
      <c r="C71" s="65">
        <v>0.215</v>
      </c>
      <c r="D71" s="66"/>
      <c r="E71" s="67">
        <f>B71/C71*D71</f>
        <v>0</v>
      </c>
      <c r="F71" s="68"/>
      <c r="G71" s="69">
        <f aca="true" t="shared" si="20" ref="G71:G86">F71/B71*C71</f>
        <v>0</v>
      </c>
      <c r="H71" s="69">
        <f aca="true" t="shared" si="21" ref="H71:H86">F71/B71*C71*1.08</f>
        <v>0</v>
      </c>
      <c r="I71" s="64">
        <f aca="true" t="shared" si="22" ref="I71:I86">B71/C71*D71/1.08</f>
        <v>0</v>
      </c>
      <c r="J71" s="1"/>
      <c r="K71" s="2"/>
      <c r="L71" s="3"/>
      <c r="M71" s="7"/>
      <c r="N71" s="5"/>
      <c r="O71" s="8"/>
    </row>
    <row r="72" spans="1:15" ht="12" customHeight="1">
      <c r="A72" s="91" t="s">
        <v>66</v>
      </c>
      <c r="B72" s="64">
        <v>1000</v>
      </c>
      <c r="C72" s="65">
        <v>0.244</v>
      </c>
      <c r="D72" s="66"/>
      <c r="E72" s="67">
        <f>B72/C72*D72</f>
        <v>0</v>
      </c>
      <c r="F72" s="68"/>
      <c r="G72" s="69">
        <f t="shared" si="20"/>
        <v>0</v>
      </c>
      <c r="H72" s="69">
        <f t="shared" si="21"/>
        <v>0</v>
      </c>
      <c r="I72" s="64">
        <f t="shared" si="22"/>
        <v>0</v>
      </c>
      <c r="J72" s="1"/>
      <c r="K72" s="2"/>
      <c r="L72" s="3"/>
      <c r="M72" s="7"/>
      <c r="N72" s="5"/>
      <c r="O72" s="8"/>
    </row>
    <row r="73" spans="1:15" ht="12" customHeight="1">
      <c r="A73" s="91" t="s">
        <v>1</v>
      </c>
      <c r="B73" s="64">
        <v>1000</v>
      </c>
      <c r="C73" s="65">
        <v>0.274</v>
      </c>
      <c r="D73" s="66">
        <v>0</v>
      </c>
      <c r="E73" s="67">
        <f aca="true" t="shared" si="23" ref="E73:E82">B73/C73*D73</f>
        <v>0</v>
      </c>
      <c r="F73" s="68">
        <v>0</v>
      </c>
      <c r="G73" s="69">
        <f t="shared" si="20"/>
        <v>0</v>
      </c>
      <c r="H73" s="69">
        <f t="shared" si="21"/>
        <v>0</v>
      </c>
      <c r="I73" s="64">
        <f t="shared" si="22"/>
        <v>0</v>
      </c>
      <c r="J73" s="1"/>
      <c r="K73" s="2"/>
      <c r="L73" s="3"/>
      <c r="M73" s="7"/>
      <c r="N73" s="5"/>
      <c r="O73" s="8"/>
    </row>
    <row r="74" spans="1:15" ht="12" customHeight="1">
      <c r="A74" s="91" t="s">
        <v>527</v>
      </c>
      <c r="B74" s="64">
        <v>1000</v>
      </c>
      <c r="C74" s="65">
        <v>0.303</v>
      </c>
      <c r="D74" s="66"/>
      <c r="E74" s="67">
        <f>B74/C74*D74</f>
        <v>0</v>
      </c>
      <c r="F74" s="68"/>
      <c r="G74" s="69">
        <f t="shared" si="20"/>
        <v>0</v>
      </c>
      <c r="H74" s="69">
        <f t="shared" si="21"/>
        <v>0</v>
      </c>
      <c r="I74" s="64">
        <f t="shared" si="22"/>
        <v>0</v>
      </c>
      <c r="J74" s="1"/>
      <c r="K74" s="2"/>
      <c r="L74" s="3"/>
      <c r="M74" s="7"/>
      <c r="N74" s="5"/>
      <c r="O74" s="8"/>
    </row>
    <row r="75" spans="1:15" ht="12" customHeight="1">
      <c r="A75" s="91" t="s">
        <v>3</v>
      </c>
      <c r="B75" s="64">
        <v>1000</v>
      </c>
      <c r="C75" s="65">
        <v>0.332</v>
      </c>
      <c r="D75" s="66"/>
      <c r="E75" s="67">
        <f>B75/C75*D75</f>
        <v>0</v>
      </c>
      <c r="F75" s="68"/>
      <c r="G75" s="69">
        <f t="shared" si="20"/>
        <v>0</v>
      </c>
      <c r="H75" s="69">
        <f t="shared" si="21"/>
        <v>0</v>
      </c>
      <c r="I75" s="64">
        <f t="shared" si="22"/>
        <v>0</v>
      </c>
      <c r="J75" s="1"/>
      <c r="K75" s="2"/>
      <c r="L75" s="3"/>
      <c r="M75" s="7"/>
      <c r="N75" s="5"/>
      <c r="O75" s="8"/>
    </row>
    <row r="76" spans="1:15" ht="12" customHeight="1">
      <c r="A76" s="91" t="s">
        <v>528</v>
      </c>
      <c r="B76" s="64">
        <v>1000</v>
      </c>
      <c r="C76" s="65">
        <v>0.362</v>
      </c>
      <c r="D76" s="66"/>
      <c r="E76" s="67">
        <f>B76/C76*D76</f>
        <v>0</v>
      </c>
      <c r="F76" s="68"/>
      <c r="G76" s="69">
        <f t="shared" si="20"/>
        <v>0</v>
      </c>
      <c r="H76" s="69">
        <f t="shared" si="21"/>
        <v>0</v>
      </c>
      <c r="I76" s="64">
        <f t="shared" si="22"/>
        <v>0</v>
      </c>
      <c r="J76" s="1"/>
      <c r="K76" s="2"/>
      <c r="L76" s="3"/>
      <c r="M76" s="7"/>
      <c r="N76" s="5"/>
      <c r="O76" s="8"/>
    </row>
    <row r="77" spans="1:15" ht="12" customHeight="1">
      <c r="A77" s="91" t="s">
        <v>13</v>
      </c>
      <c r="B77" s="64">
        <v>1000</v>
      </c>
      <c r="C77" s="65">
        <v>0.391</v>
      </c>
      <c r="D77" s="66"/>
      <c r="E77" s="67">
        <f t="shared" si="23"/>
        <v>0</v>
      </c>
      <c r="F77" s="68">
        <v>0</v>
      </c>
      <c r="G77" s="69">
        <f t="shared" si="20"/>
        <v>0</v>
      </c>
      <c r="H77" s="69">
        <f t="shared" si="21"/>
        <v>0</v>
      </c>
      <c r="I77" s="64">
        <f t="shared" si="22"/>
        <v>0</v>
      </c>
      <c r="J77" s="1"/>
      <c r="K77" s="2"/>
      <c r="L77" s="3"/>
      <c r="M77" s="7"/>
      <c r="N77" s="5"/>
      <c r="O77" s="8"/>
    </row>
    <row r="78" spans="1:15" ht="12" customHeight="1">
      <c r="A78" s="91" t="s">
        <v>595</v>
      </c>
      <c r="B78" s="64">
        <v>1000</v>
      </c>
      <c r="C78" s="65">
        <v>0.42</v>
      </c>
      <c r="D78" s="66"/>
      <c r="E78" s="67">
        <f>B78/C78*D78</f>
        <v>0</v>
      </c>
      <c r="F78" s="68">
        <v>0</v>
      </c>
      <c r="G78" s="69">
        <f>F78/B78*C78</f>
        <v>0</v>
      </c>
      <c r="H78" s="69">
        <f>F78/B78*C78*1.08</f>
        <v>0</v>
      </c>
      <c r="I78" s="64">
        <f>B78/C78*D78/1.08</f>
        <v>0</v>
      </c>
      <c r="J78" s="1"/>
      <c r="K78" s="2"/>
      <c r="L78" s="3"/>
      <c r="M78" s="7"/>
      <c r="N78" s="5"/>
      <c r="O78" s="8"/>
    </row>
    <row r="79" spans="1:15" ht="12" customHeight="1">
      <c r="A79" s="91" t="s">
        <v>14</v>
      </c>
      <c r="B79" s="64">
        <v>1000</v>
      </c>
      <c r="C79" s="65">
        <v>0.449</v>
      </c>
      <c r="D79" s="66"/>
      <c r="E79" s="67">
        <f t="shared" si="23"/>
        <v>0</v>
      </c>
      <c r="F79" s="68"/>
      <c r="G79" s="69">
        <f t="shared" si="20"/>
        <v>0</v>
      </c>
      <c r="H79" s="69">
        <f t="shared" si="21"/>
        <v>0</v>
      </c>
      <c r="I79" s="64">
        <f t="shared" si="22"/>
        <v>0</v>
      </c>
      <c r="J79" s="1"/>
      <c r="K79" s="2"/>
      <c r="L79" s="3"/>
      <c r="M79" s="7"/>
      <c r="N79" s="5"/>
      <c r="O79" s="8"/>
    </row>
    <row r="80" spans="1:15" ht="12" customHeight="1">
      <c r="A80" s="91" t="s">
        <v>596</v>
      </c>
      <c r="B80" s="64">
        <v>1000</v>
      </c>
      <c r="C80" s="65">
        <v>0.479</v>
      </c>
      <c r="D80" s="66"/>
      <c r="E80" s="67">
        <f>B80/C80*D80</f>
        <v>0</v>
      </c>
      <c r="F80" s="68"/>
      <c r="G80" s="69">
        <f>F80/B80*C80</f>
        <v>0</v>
      </c>
      <c r="H80" s="69">
        <f>F80/B80*C80*1.08</f>
        <v>0</v>
      </c>
      <c r="I80" s="64">
        <f>B80/C80*D80/1.08</f>
        <v>0</v>
      </c>
      <c r="J80" s="1"/>
      <c r="K80" s="2"/>
      <c r="L80" s="3"/>
      <c r="M80" s="7"/>
      <c r="N80" s="5"/>
      <c r="O80" s="8"/>
    </row>
    <row r="81" spans="1:15" ht="12" customHeight="1">
      <c r="A81" s="91" t="s">
        <v>15</v>
      </c>
      <c r="B81" s="64">
        <v>1000</v>
      </c>
      <c r="C81" s="65">
        <v>0.508</v>
      </c>
      <c r="D81" s="66"/>
      <c r="E81" s="67">
        <f t="shared" si="23"/>
        <v>0</v>
      </c>
      <c r="F81" s="68">
        <v>0</v>
      </c>
      <c r="G81" s="69">
        <f t="shared" si="20"/>
        <v>0</v>
      </c>
      <c r="H81" s="69">
        <f t="shared" si="21"/>
        <v>0</v>
      </c>
      <c r="I81" s="64">
        <f t="shared" si="22"/>
        <v>0</v>
      </c>
      <c r="J81" s="1"/>
      <c r="K81" s="2"/>
      <c r="L81" s="3"/>
      <c r="M81" s="7"/>
      <c r="N81" s="5"/>
      <c r="O81" s="8"/>
    </row>
    <row r="82" spans="1:15" ht="12" customHeight="1">
      <c r="A82" s="91" t="s">
        <v>16</v>
      </c>
      <c r="B82" s="64">
        <v>1000</v>
      </c>
      <c r="C82" s="65">
        <v>0.567</v>
      </c>
      <c r="D82" s="66"/>
      <c r="E82" s="67">
        <f t="shared" si="23"/>
        <v>0</v>
      </c>
      <c r="F82" s="68"/>
      <c r="G82" s="69">
        <f t="shared" si="20"/>
        <v>0</v>
      </c>
      <c r="H82" s="69">
        <f t="shared" si="21"/>
        <v>0</v>
      </c>
      <c r="I82" s="64">
        <f t="shared" si="22"/>
        <v>0</v>
      </c>
      <c r="J82" s="1"/>
      <c r="K82" s="2"/>
      <c r="L82" s="3"/>
      <c r="M82" s="7"/>
      <c r="N82" s="5"/>
      <c r="O82" s="8"/>
    </row>
    <row r="83" spans="1:15" ht="12" customHeight="1">
      <c r="A83" s="91" t="s">
        <v>65</v>
      </c>
      <c r="B83" s="64">
        <v>1000</v>
      </c>
      <c r="C83" s="65">
        <v>0.625</v>
      </c>
      <c r="D83" s="66"/>
      <c r="E83" s="67">
        <f>B83/C83*D83</f>
        <v>0</v>
      </c>
      <c r="F83" s="68"/>
      <c r="G83" s="69">
        <f t="shared" si="20"/>
        <v>0</v>
      </c>
      <c r="H83" s="69">
        <f t="shared" si="21"/>
        <v>0</v>
      </c>
      <c r="I83" s="64">
        <f t="shared" si="22"/>
        <v>0</v>
      </c>
      <c r="J83" s="1"/>
      <c r="K83" s="2"/>
      <c r="L83" s="3"/>
      <c r="M83" s="11"/>
      <c r="N83" s="5"/>
      <c r="O83" s="8"/>
    </row>
    <row r="84" spans="1:15" ht="12" customHeight="1">
      <c r="A84" s="91" t="s">
        <v>68</v>
      </c>
      <c r="B84" s="64">
        <v>1000</v>
      </c>
      <c r="C84" s="65">
        <v>0.684</v>
      </c>
      <c r="D84" s="66"/>
      <c r="E84" s="67">
        <f>B84/C84*D84</f>
        <v>0</v>
      </c>
      <c r="F84" s="68"/>
      <c r="G84" s="69">
        <f t="shared" si="20"/>
        <v>0</v>
      </c>
      <c r="H84" s="69">
        <f t="shared" si="21"/>
        <v>0</v>
      </c>
      <c r="I84" s="64">
        <f t="shared" si="22"/>
        <v>0</v>
      </c>
      <c r="J84" s="1"/>
      <c r="K84" s="2"/>
      <c r="L84" s="3"/>
      <c r="M84" s="11"/>
      <c r="N84" s="5"/>
      <c r="O84" s="8"/>
    </row>
    <row r="85" spans="1:15" ht="12" customHeight="1">
      <c r="A85" s="91" t="s">
        <v>69</v>
      </c>
      <c r="B85" s="64">
        <v>1000</v>
      </c>
      <c r="C85" s="65">
        <v>0.743</v>
      </c>
      <c r="D85" s="66"/>
      <c r="E85" s="67">
        <f>B85/C85*D85</f>
        <v>0</v>
      </c>
      <c r="F85" s="68"/>
      <c r="G85" s="69">
        <f t="shared" si="20"/>
        <v>0</v>
      </c>
      <c r="H85" s="69">
        <f t="shared" si="21"/>
        <v>0</v>
      </c>
      <c r="I85" s="64">
        <f t="shared" si="22"/>
        <v>0</v>
      </c>
      <c r="J85" s="1"/>
      <c r="K85" s="2"/>
      <c r="L85" s="3"/>
      <c r="M85" s="11"/>
      <c r="N85" s="5"/>
      <c r="O85" s="8"/>
    </row>
    <row r="86" spans="1:15" ht="12" customHeight="1">
      <c r="A86" s="91" t="s">
        <v>70</v>
      </c>
      <c r="B86" s="64">
        <v>1000</v>
      </c>
      <c r="C86" s="65">
        <v>0.831</v>
      </c>
      <c r="D86" s="66"/>
      <c r="E86" s="67">
        <f>B86/C86*D86</f>
        <v>0</v>
      </c>
      <c r="F86" s="68">
        <v>0</v>
      </c>
      <c r="G86" s="69">
        <f t="shared" si="20"/>
        <v>0</v>
      </c>
      <c r="H86" s="69">
        <f t="shared" si="21"/>
        <v>0</v>
      </c>
      <c r="I86" s="64">
        <f t="shared" si="22"/>
        <v>0</v>
      </c>
      <c r="J86" s="1"/>
      <c r="K86" s="2"/>
      <c r="L86" s="3"/>
      <c r="M86" s="11"/>
      <c r="N86" s="5"/>
      <c r="O86" s="8"/>
    </row>
    <row r="87" spans="1:15" ht="15" customHeight="1">
      <c r="A87" s="84" t="s">
        <v>213</v>
      </c>
      <c r="B87" s="1"/>
      <c r="C87" s="2"/>
      <c r="D87" s="3"/>
      <c r="E87" s="7"/>
      <c r="F87" s="5"/>
      <c r="G87" s="8"/>
      <c r="H87" s="8"/>
      <c r="I87" s="1"/>
      <c r="J87" s="1"/>
      <c r="K87" s="2"/>
      <c r="L87" s="3"/>
      <c r="M87" s="11"/>
      <c r="N87" s="5"/>
      <c r="O87" s="8"/>
    </row>
    <row r="88" spans="1:15" ht="12" customHeight="1">
      <c r="A88" s="91" t="s">
        <v>71</v>
      </c>
      <c r="B88" s="64">
        <v>1000</v>
      </c>
      <c r="C88" s="65">
        <v>0.332</v>
      </c>
      <c r="D88" s="66"/>
      <c r="E88" s="67">
        <f aca="true" t="shared" si="24" ref="E88:E103">B88/C88*D88</f>
        <v>0</v>
      </c>
      <c r="F88" s="68"/>
      <c r="G88" s="69">
        <f aca="true" t="shared" si="25" ref="G88:G105">F88/B88*C88</f>
        <v>0</v>
      </c>
      <c r="H88" s="69">
        <f aca="true" t="shared" si="26" ref="H88:H105">F88/B88*C88*1.08</f>
        <v>0</v>
      </c>
      <c r="I88" s="64">
        <f aca="true" t="shared" si="27" ref="I88:I105">B88/C88*D88/1.08</f>
        <v>0</v>
      </c>
      <c r="J88" s="1"/>
      <c r="K88" s="2"/>
      <c r="L88" s="3"/>
      <c r="M88" s="11"/>
      <c r="N88" s="5"/>
      <c r="O88" s="8"/>
    </row>
    <row r="89" spans="1:15" ht="12" customHeight="1">
      <c r="A89" s="91" t="s">
        <v>72</v>
      </c>
      <c r="B89" s="64">
        <v>1000</v>
      </c>
      <c r="C89" s="65">
        <v>0.375</v>
      </c>
      <c r="D89" s="66"/>
      <c r="E89" s="67">
        <f t="shared" si="24"/>
        <v>0</v>
      </c>
      <c r="F89" s="68"/>
      <c r="G89" s="69">
        <f t="shared" si="25"/>
        <v>0</v>
      </c>
      <c r="H89" s="69">
        <f t="shared" si="26"/>
        <v>0</v>
      </c>
      <c r="I89" s="64">
        <f t="shared" si="27"/>
        <v>0</v>
      </c>
      <c r="J89" s="1"/>
      <c r="K89" s="2"/>
      <c r="L89" s="3"/>
      <c r="M89" s="7"/>
      <c r="N89" s="5"/>
      <c r="O89" s="8"/>
    </row>
    <row r="90" spans="1:15" ht="12" customHeight="1">
      <c r="A90" s="91" t="s">
        <v>6</v>
      </c>
      <c r="B90" s="64">
        <v>1000</v>
      </c>
      <c r="C90" s="65">
        <v>0.419</v>
      </c>
      <c r="D90" s="66"/>
      <c r="E90" s="67">
        <f t="shared" si="24"/>
        <v>0</v>
      </c>
      <c r="F90" s="68">
        <v>0</v>
      </c>
      <c r="G90" s="69">
        <f t="shared" si="25"/>
        <v>0</v>
      </c>
      <c r="H90" s="69">
        <f t="shared" si="26"/>
        <v>0</v>
      </c>
      <c r="I90" s="64">
        <f t="shared" si="27"/>
        <v>0</v>
      </c>
      <c r="J90" s="63"/>
      <c r="K90" s="2"/>
      <c r="L90" s="3"/>
      <c r="M90" s="7"/>
      <c r="N90" s="5"/>
      <c r="O90" s="8"/>
    </row>
    <row r="91" spans="1:15" ht="12" customHeight="1">
      <c r="A91" s="91" t="s">
        <v>599</v>
      </c>
      <c r="B91" s="64">
        <v>1000</v>
      </c>
      <c r="C91" s="65">
        <v>0.462</v>
      </c>
      <c r="D91" s="66"/>
      <c r="E91" s="67">
        <f t="shared" si="24"/>
        <v>0</v>
      </c>
      <c r="F91" s="68">
        <v>0</v>
      </c>
      <c r="G91" s="69">
        <f>F91/B91*C91</f>
        <v>0</v>
      </c>
      <c r="H91" s="69">
        <f>F91/B91*C91*1.08</f>
        <v>0</v>
      </c>
      <c r="I91" s="64">
        <f>B91/C91*D91/1.08</f>
        <v>0</v>
      </c>
      <c r="J91" s="63"/>
      <c r="K91" s="2"/>
      <c r="L91" s="3"/>
      <c r="M91" s="7"/>
      <c r="N91" s="5"/>
      <c r="O91" s="8"/>
    </row>
    <row r="92" spans="1:15" ht="12" customHeight="1">
      <c r="A92" s="91" t="s">
        <v>7</v>
      </c>
      <c r="B92" s="64">
        <v>1000</v>
      </c>
      <c r="C92" s="65">
        <v>0.505</v>
      </c>
      <c r="D92" s="66">
        <v>0</v>
      </c>
      <c r="E92" s="67">
        <f t="shared" si="24"/>
        <v>0</v>
      </c>
      <c r="F92" s="68"/>
      <c r="G92" s="69">
        <f t="shared" si="25"/>
        <v>0</v>
      </c>
      <c r="H92" s="69">
        <f t="shared" si="26"/>
        <v>0</v>
      </c>
      <c r="I92" s="64">
        <f t="shared" si="27"/>
        <v>0</v>
      </c>
      <c r="J92" s="1"/>
      <c r="K92" s="2"/>
      <c r="L92" s="3"/>
      <c r="M92" s="7"/>
      <c r="N92" s="5"/>
      <c r="O92" s="8"/>
    </row>
    <row r="93" spans="1:15" ht="12" customHeight="1">
      <c r="A93" s="91" t="s">
        <v>600</v>
      </c>
      <c r="B93" s="64">
        <v>1000</v>
      </c>
      <c r="C93" s="65">
        <v>0.549</v>
      </c>
      <c r="D93" s="66">
        <v>0</v>
      </c>
      <c r="E93" s="67">
        <f>B93/C93*D93</f>
        <v>0</v>
      </c>
      <c r="F93" s="68"/>
      <c r="G93" s="69">
        <f>F93/B93*C93</f>
        <v>0</v>
      </c>
      <c r="H93" s="69">
        <f>F93/B93*C93*1.08</f>
        <v>0</v>
      </c>
      <c r="I93" s="64">
        <f>B93/C93*D93/1.08</f>
        <v>0</v>
      </c>
      <c r="J93" s="1"/>
      <c r="K93" s="2"/>
      <c r="L93" s="3"/>
      <c r="M93" s="7"/>
      <c r="N93" s="5"/>
      <c r="O93" s="8"/>
    </row>
    <row r="94" spans="1:15" ht="12" customHeight="1">
      <c r="A94" s="91" t="s">
        <v>8</v>
      </c>
      <c r="B94" s="64">
        <v>1000</v>
      </c>
      <c r="C94" s="65">
        <v>0.592</v>
      </c>
      <c r="D94" s="66"/>
      <c r="E94" s="67">
        <f t="shared" si="24"/>
        <v>0</v>
      </c>
      <c r="F94" s="68"/>
      <c r="G94" s="69">
        <f t="shared" si="25"/>
        <v>0</v>
      </c>
      <c r="H94" s="69">
        <f t="shared" si="26"/>
        <v>0</v>
      </c>
      <c r="I94" s="64">
        <f t="shared" si="27"/>
        <v>0</v>
      </c>
      <c r="J94" s="1"/>
      <c r="K94" s="2"/>
      <c r="L94" s="3"/>
      <c r="M94" s="7"/>
      <c r="N94" s="5"/>
      <c r="O94" s="8"/>
    </row>
    <row r="95" spans="1:15" ht="12" customHeight="1">
      <c r="A95" s="91" t="s">
        <v>601</v>
      </c>
      <c r="B95" s="64">
        <v>1000</v>
      </c>
      <c r="C95" s="65">
        <v>0.635</v>
      </c>
      <c r="D95" s="66"/>
      <c r="E95" s="67">
        <f>B95/C95*D95</f>
        <v>0</v>
      </c>
      <c r="F95" s="68"/>
      <c r="G95" s="69">
        <f>F95/B95*C95</f>
        <v>0</v>
      </c>
      <c r="H95" s="69">
        <f>F95/B95*C95*1.08</f>
        <v>0</v>
      </c>
      <c r="I95" s="64">
        <f>B95/C95*D95/1.08</f>
        <v>0</v>
      </c>
      <c r="J95" s="1"/>
      <c r="K95" s="2"/>
      <c r="L95" s="3"/>
      <c r="M95" s="7"/>
      <c r="N95" s="5"/>
      <c r="O95" s="8"/>
    </row>
    <row r="96" spans="1:15" ht="12" customHeight="1">
      <c r="A96" s="91" t="s">
        <v>9</v>
      </c>
      <c r="B96" s="64">
        <v>1000</v>
      </c>
      <c r="C96" s="65">
        <v>0.679</v>
      </c>
      <c r="D96" s="66"/>
      <c r="E96" s="67">
        <f t="shared" si="24"/>
        <v>0</v>
      </c>
      <c r="F96" s="68"/>
      <c r="G96" s="69">
        <f t="shared" si="25"/>
        <v>0</v>
      </c>
      <c r="H96" s="69">
        <f t="shared" si="26"/>
        <v>0</v>
      </c>
      <c r="I96" s="64">
        <f t="shared" si="27"/>
        <v>0</v>
      </c>
      <c r="J96" s="1"/>
      <c r="K96" s="2"/>
      <c r="L96" s="3"/>
      <c r="M96" s="7"/>
      <c r="N96" s="5"/>
      <c r="O96" s="8"/>
    </row>
    <row r="97" spans="1:15" ht="12" customHeight="1">
      <c r="A97" s="91" t="s">
        <v>602</v>
      </c>
      <c r="B97" s="64">
        <v>1000</v>
      </c>
      <c r="C97" s="65">
        <v>0.722</v>
      </c>
      <c r="D97" s="66"/>
      <c r="E97" s="67">
        <f>B97/C97*D97</f>
        <v>0</v>
      </c>
      <c r="F97" s="68"/>
      <c r="G97" s="69">
        <f>F97/B97*C97</f>
        <v>0</v>
      </c>
      <c r="H97" s="69">
        <f>F97/B97*C97*1.08</f>
        <v>0</v>
      </c>
      <c r="I97" s="64">
        <f>B97/C97*D97/1.08</f>
        <v>0</v>
      </c>
      <c r="J97" s="1"/>
      <c r="K97" s="2"/>
      <c r="L97" s="3"/>
      <c r="M97" s="7"/>
      <c r="N97" s="5"/>
      <c r="O97" s="8"/>
    </row>
    <row r="98" spans="1:15" ht="12" customHeight="1">
      <c r="A98" s="91" t="s">
        <v>10</v>
      </c>
      <c r="B98" s="64">
        <v>1000</v>
      </c>
      <c r="C98" s="65">
        <v>0.765</v>
      </c>
      <c r="D98" s="66"/>
      <c r="E98" s="67">
        <f t="shared" si="24"/>
        <v>0</v>
      </c>
      <c r="F98" s="68"/>
      <c r="G98" s="69">
        <f t="shared" si="25"/>
        <v>0</v>
      </c>
      <c r="H98" s="69">
        <f t="shared" si="26"/>
        <v>0</v>
      </c>
      <c r="I98" s="64">
        <f t="shared" si="27"/>
        <v>0</v>
      </c>
      <c r="J98" s="1"/>
      <c r="K98" s="2"/>
      <c r="L98" s="3"/>
      <c r="M98" s="7"/>
      <c r="N98" s="5"/>
      <c r="O98" s="8"/>
    </row>
    <row r="99" spans="1:15" ht="12" customHeight="1">
      <c r="A99" s="91" t="s">
        <v>11</v>
      </c>
      <c r="B99" s="64">
        <v>1000</v>
      </c>
      <c r="C99" s="65">
        <v>0.852</v>
      </c>
      <c r="D99" s="66"/>
      <c r="E99" s="67">
        <f t="shared" si="24"/>
        <v>0</v>
      </c>
      <c r="F99" s="68"/>
      <c r="G99" s="69">
        <f t="shared" si="25"/>
        <v>0</v>
      </c>
      <c r="H99" s="69">
        <f t="shared" si="26"/>
        <v>0</v>
      </c>
      <c r="I99" s="64">
        <f t="shared" si="27"/>
        <v>0</v>
      </c>
      <c r="J99" s="1"/>
      <c r="K99" s="2"/>
      <c r="L99" s="3"/>
      <c r="M99" s="7"/>
      <c r="N99" s="5"/>
      <c r="O99" s="8"/>
    </row>
    <row r="100" spans="1:15" ht="12" customHeight="1">
      <c r="A100" s="91" t="s">
        <v>35</v>
      </c>
      <c r="B100" s="64">
        <v>1000</v>
      </c>
      <c r="C100" s="65">
        <v>0.939</v>
      </c>
      <c r="D100" s="66"/>
      <c r="E100" s="67">
        <f>B100/C100*D100</f>
        <v>0</v>
      </c>
      <c r="F100" s="68"/>
      <c r="G100" s="69">
        <f t="shared" si="25"/>
        <v>0</v>
      </c>
      <c r="H100" s="69">
        <f t="shared" si="26"/>
        <v>0</v>
      </c>
      <c r="I100" s="64">
        <f t="shared" si="27"/>
        <v>0</v>
      </c>
      <c r="J100" s="1"/>
      <c r="K100" s="2"/>
      <c r="L100" s="3"/>
      <c r="M100" s="7"/>
      <c r="N100" s="5"/>
      <c r="O100" s="8"/>
    </row>
    <row r="101" spans="1:15" ht="12" customHeight="1">
      <c r="A101" s="91" t="s">
        <v>12</v>
      </c>
      <c r="B101" s="64">
        <v>1000</v>
      </c>
      <c r="C101" s="65">
        <v>1.025</v>
      </c>
      <c r="D101" s="66"/>
      <c r="E101" s="67">
        <f>B101/C101*D101</f>
        <v>0</v>
      </c>
      <c r="F101" s="68"/>
      <c r="G101" s="69">
        <f t="shared" si="25"/>
        <v>0</v>
      </c>
      <c r="H101" s="69">
        <f t="shared" si="26"/>
        <v>0</v>
      </c>
      <c r="I101" s="64">
        <f t="shared" si="27"/>
        <v>0</v>
      </c>
      <c r="J101" s="1"/>
      <c r="K101" s="2"/>
      <c r="L101" s="3"/>
      <c r="M101" s="7"/>
      <c r="N101" s="5"/>
      <c r="O101" s="8"/>
    </row>
    <row r="102" spans="1:15" ht="12" customHeight="1">
      <c r="A102" s="91" t="s">
        <v>74</v>
      </c>
      <c r="B102" s="64">
        <v>1000</v>
      </c>
      <c r="C102" s="65">
        <v>1.112</v>
      </c>
      <c r="D102" s="66"/>
      <c r="E102" s="67">
        <f>B102/C102*D102</f>
        <v>0</v>
      </c>
      <c r="F102" s="68"/>
      <c r="G102" s="69">
        <f t="shared" si="25"/>
        <v>0</v>
      </c>
      <c r="H102" s="69">
        <f t="shared" si="26"/>
        <v>0</v>
      </c>
      <c r="I102" s="64">
        <f t="shared" si="27"/>
        <v>0</v>
      </c>
      <c r="J102" s="1"/>
      <c r="K102" s="2"/>
      <c r="L102" s="3"/>
      <c r="M102" s="7"/>
      <c r="N102" s="5"/>
      <c r="O102" s="8"/>
    </row>
    <row r="103" spans="1:15" ht="12" customHeight="1">
      <c r="A103" s="91" t="s">
        <v>43</v>
      </c>
      <c r="B103" s="64">
        <v>1000</v>
      </c>
      <c r="C103" s="65">
        <v>1.242</v>
      </c>
      <c r="D103" s="66"/>
      <c r="E103" s="67">
        <f t="shared" si="24"/>
        <v>0</v>
      </c>
      <c r="F103" s="68"/>
      <c r="G103" s="69">
        <f t="shared" si="25"/>
        <v>0</v>
      </c>
      <c r="H103" s="69">
        <f t="shared" si="26"/>
        <v>0</v>
      </c>
      <c r="I103" s="64">
        <f t="shared" si="27"/>
        <v>0</v>
      </c>
      <c r="J103" s="1"/>
      <c r="K103" s="2"/>
      <c r="L103" s="3"/>
      <c r="M103" s="7"/>
      <c r="N103" s="5"/>
      <c r="O103" s="8"/>
    </row>
    <row r="104" spans="1:15" ht="12" customHeight="1">
      <c r="A104" s="91" t="s">
        <v>75</v>
      </c>
      <c r="B104" s="64">
        <v>1000</v>
      </c>
      <c r="C104" s="65">
        <v>1.372</v>
      </c>
      <c r="D104" s="66"/>
      <c r="E104" s="67">
        <f>B104/C104*D104</f>
        <v>0</v>
      </c>
      <c r="F104" s="68"/>
      <c r="G104" s="69">
        <f t="shared" si="25"/>
        <v>0</v>
      </c>
      <c r="H104" s="69">
        <f t="shared" si="26"/>
        <v>0</v>
      </c>
      <c r="I104" s="64">
        <f t="shared" si="27"/>
        <v>0</v>
      </c>
      <c r="J104" s="1"/>
      <c r="K104" s="2"/>
      <c r="L104" s="3"/>
      <c r="M104" s="7"/>
      <c r="N104" s="5"/>
      <c r="O104" s="8"/>
    </row>
    <row r="105" spans="1:15" ht="12" customHeight="1">
      <c r="A105" s="91" t="s">
        <v>76</v>
      </c>
      <c r="B105" s="64">
        <v>1000</v>
      </c>
      <c r="C105" s="65">
        <v>1.459</v>
      </c>
      <c r="D105" s="66"/>
      <c r="E105" s="67">
        <f>B105/C105*D105</f>
        <v>0</v>
      </c>
      <c r="F105" s="68"/>
      <c r="G105" s="69">
        <f t="shared" si="25"/>
        <v>0</v>
      </c>
      <c r="H105" s="69">
        <f t="shared" si="26"/>
        <v>0</v>
      </c>
      <c r="I105" s="64">
        <f t="shared" si="27"/>
        <v>0</v>
      </c>
      <c r="J105" s="1"/>
      <c r="K105" s="2"/>
      <c r="L105" s="3"/>
      <c r="M105" s="7"/>
      <c r="N105" s="5"/>
      <c r="O105" s="8"/>
    </row>
    <row r="106" spans="1:15" ht="15" customHeight="1">
      <c r="A106" s="84" t="s">
        <v>603</v>
      </c>
      <c r="B106" s="1"/>
      <c r="C106" s="2"/>
      <c r="D106" s="3"/>
      <c r="E106" s="7"/>
      <c r="F106" s="5"/>
      <c r="G106" s="8"/>
      <c r="H106" s="8"/>
      <c r="I106" s="1"/>
      <c r="J106" s="1"/>
      <c r="K106" s="2"/>
      <c r="L106" s="3"/>
      <c r="M106" s="11"/>
      <c r="N106" s="5"/>
      <c r="O106" s="8"/>
    </row>
    <row r="107" spans="1:15" ht="12" customHeight="1">
      <c r="A107" s="91" t="s">
        <v>622</v>
      </c>
      <c r="B107" s="64">
        <v>1000</v>
      </c>
      <c r="C107" s="65">
        <v>0.559</v>
      </c>
      <c r="D107" s="66"/>
      <c r="E107" s="67">
        <f>B107/C107*D107</f>
        <v>0</v>
      </c>
      <c r="F107" s="68"/>
      <c r="G107" s="69">
        <f aca="true" t="shared" si="28" ref="G107:G124">F107/B107*C107</f>
        <v>0</v>
      </c>
      <c r="H107" s="69">
        <f aca="true" t="shared" si="29" ref="H107:H124">F107/B107*C107*1.08</f>
        <v>0</v>
      </c>
      <c r="I107" s="64">
        <f aca="true" t="shared" si="30" ref="I107:I124">B107/C107*D107/1.08</f>
        <v>0</v>
      </c>
      <c r="J107" s="1"/>
      <c r="K107" s="2"/>
      <c r="L107" s="3"/>
      <c r="M107" s="7"/>
      <c r="N107" s="5"/>
      <c r="O107" s="8"/>
    </row>
    <row r="108" spans="1:15" ht="12" customHeight="1">
      <c r="A108" s="91" t="s">
        <v>605</v>
      </c>
      <c r="B108" s="64">
        <v>1000</v>
      </c>
      <c r="C108" s="65">
        <v>0.617</v>
      </c>
      <c r="D108" s="66"/>
      <c r="E108" s="67">
        <f>B108/C108*D108</f>
        <v>0</v>
      </c>
      <c r="F108" s="68">
        <v>0</v>
      </c>
      <c r="G108" s="69">
        <f t="shared" si="28"/>
        <v>0</v>
      </c>
      <c r="H108" s="69">
        <f t="shared" si="29"/>
        <v>0</v>
      </c>
      <c r="I108" s="64">
        <f t="shared" si="30"/>
        <v>0</v>
      </c>
      <c r="J108" s="1"/>
      <c r="K108" s="2"/>
      <c r="L108" s="3"/>
      <c r="M108" s="7"/>
      <c r="N108" s="5"/>
      <c r="O108" s="8"/>
    </row>
    <row r="109" spans="1:15" ht="12" customHeight="1">
      <c r="A109" s="91" t="s">
        <v>606</v>
      </c>
      <c r="B109" s="64">
        <v>1000</v>
      </c>
      <c r="C109" s="65">
        <v>0.672</v>
      </c>
      <c r="D109" s="66"/>
      <c r="E109" s="67">
        <f>B109/C109*D109</f>
        <v>0</v>
      </c>
      <c r="F109" s="68">
        <v>0</v>
      </c>
      <c r="G109" s="69">
        <f t="shared" si="28"/>
        <v>0</v>
      </c>
      <c r="H109" s="69">
        <f t="shared" si="29"/>
        <v>0</v>
      </c>
      <c r="I109" s="64">
        <f t="shared" si="30"/>
        <v>0</v>
      </c>
      <c r="J109" s="1"/>
      <c r="K109" s="2"/>
      <c r="L109" s="3"/>
      <c r="M109" s="7"/>
      <c r="N109" s="5"/>
      <c r="O109" s="8"/>
    </row>
    <row r="110" spans="1:15" ht="12" customHeight="1">
      <c r="A110" s="91" t="s">
        <v>607</v>
      </c>
      <c r="B110" s="64">
        <v>1000</v>
      </c>
      <c r="C110" s="65">
        <v>0.731</v>
      </c>
      <c r="D110" s="66">
        <v>0</v>
      </c>
      <c r="E110" s="67">
        <f aca="true" t="shared" si="31" ref="E110:E125">B110/C110*D110</f>
        <v>0</v>
      </c>
      <c r="F110" s="68"/>
      <c r="G110" s="69">
        <f t="shared" si="28"/>
        <v>0</v>
      </c>
      <c r="H110" s="69">
        <f t="shared" si="29"/>
        <v>0</v>
      </c>
      <c r="I110" s="64">
        <f t="shared" si="30"/>
        <v>0</v>
      </c>
      <c r="J110" s="1"/>
      <c r="K110" s="2"/>
      <c r="L110" s="3"/>
      <c r="M110" s="7"/>
      <c r="N110" s="5"/>
      <c r="O110" s="8"/>
    </row>
    <row r="111" spans="1:15" ht="12" customHeight="1">
      <c r="A111" s="91" t="s">
        <v>608</v>
      </c>
      <c r="B111" s="64">
        <v>1000</v>
      </c>
      <c r="C111" s="65">
        <v>0.789</v>
      </c>
      <c r="D111" s="66">
        <v>0</v>
      </c>
      <c r="E111" s="67">
        <f t="shared" si="31"/>
        <v>0</v>
      </c>
      <c r="F111" s="68"/>
      <c r="G111" s="69">
        <f t="shared" si="28"/>
        <v>0</v>
      </c>
      <c r="H111" s="69">
        <f t="shared" si="29"/>
        <v>0</v>
      </c>
      <c r="I111" s="64">
        <f t="shared" si="30"/>
        <v>0</v>
      </c>
      <c r="J111" s="1"/>
      <c r="K111" s="2"/>
      <c r="L111" s="3"/>
      <c r="M111" s="7"/>
      <c r="N111" s="5"/>
      <c r="O111" s="8"/>
    </row>
    <row r="112" spans="1:15" ht="12" customHeight="1">
      <c r="A112" s="91" t="s">
        <v>609</v>
      </c>
      <c r="B112" s="64">
        <v>1000</v>
      </c>
      <c r="C112" s="65">
        <v>0.848</v>
      </c>
      <c r="D112" s="66"/>
      <c r="E112" s="67">
        <f t="shared" si="31"/>
        <v>0</v>
      </c>
      <c r="F112" s="68"/>
      <c r="G112" s="69">
        <f t="shared" si="28"/>
        <v>0</v>
      </c>
      <c r="H112" s="69">
        <f t="shared" si="29"/>
        <v>0</v>
      </c>
      <c r="I112" s="64">
        <f t="shared" si="30"/>
        <v>0</v>
      </c>
      <c r="J112" s="1"/>
      <c r="K112" s="2"/>
      <c r="L112" s="3"/>
      <c r="M112" s="7"/>
      <c r="N112" s="5"/>
      <c r="O112" s="8"/>
    </row>
    <row r="113" spans="1:15" ht="12" customHeight="1">
      <c r="A113" s="91" t="s">
        <v>610</v>
      </c>
      <c r="B113" s="64">
        <v>1000</v>
      </c>
      <c r="C113" s="65">
        <v>0.907</v>
      </c>
      <c r="D113" s="66"/>
      <c r="E113" s="67">
        <f t="shared" si="31"/>
        <v>0</v>
      </c>
      <c r="F113" s="68"/>
      <c r="G113" s="69">
        <f t="shared" si="28"/>
        <v>0</v>
      </c>
      <c r="H113" s="69">
        <f t="shared" si="29"/>
        <v>0</v>
      </c>
      <c r="I113" s="64">
        <f t="shared" si="30"/>
        <v>0</v>
      </c>
      <c r="J113" s="1"/>
      <c r="K113" s="2"/>
      <c r="L113" s="3"/>
      <c r="M113" s="7"/>
      <c r="N113" s="5"/>
      <c r="O113" s="8"/>
    </row>
    <row r="114" spans="1:15" ht="12" customHeight="1">
      <c r="A114" s="91" t="s">
        <v>611</v>
      </c>
      <c r="B114" s="64">
        <v>1000</v>
      </c>
      <c r="C114" s="65">
        <v>0.965</v>
      </c>
      <c r="D114" s="66"/>
      <c r="E114" s="67">
        <f t="shared" si="31"/>
        <v>0</v>
      </c>
      <c r="F114" s="68"/>
      <c r="G114" s="69">
        <f t="shared" si="28"/>
        <v>0</v>
      </c>
      <c r="H114" s="69">
        <f t="shared" si="29"/>
        <v>0</v>
      </c>
      <c r="I114" s="64">
        <f t="shared" si="30"/>
        <v>0</v>
      </c>
      <c r="J114" s="1"/>
      <c r="K114" s="2"/>
      <c r="L114" s="3"/>
      <c r="M114" s="7"/>
      <c r="N114" s="5"/>
      <c r="O114" s="8"/>
    </row>
    <row r="115" spans="1:15" ht="12" customHeight="1">
      <c r="A115" s="91" t="s">
        <v>612</v>
      </c>
      <c r="B115" s="64">
        <v>1000</v>
      </c>
      <c r="C115" s="65">
        <v>1.024</v>
      </c>
      <c r="D115" s="66"/>
      <c r="E115" s="67">
        <f t="shared" si="31"/>
        <v>0</v>
      </c>
      <c r="F115" s="68"/>
      <c r="G115" s="69">
        <f t="shared" si="28"/>
        <v>0</v>
      </c>
      <c r="H115" s="69">
        <f t="shared" si="29"/>
        <v>0</v>
      </c>
      <c r="I115" s="64">
        <f t="shared" si="30"/>
        <v>0</v>
      </c>
      <c r="J115" s="1"/>
      <c r="K115" s="2"/>
      <c r="L115" s="3"/>
      <c r="M115" s="7"/>
      <c r="N115" s="5"/>
      <c r="O115" s="8"/>
    </row>
    <row r="116" spans="1:15" ht="12" customHeight="1">
      <c r="A116" s="91" t="s">
        <v>613</v>
      </c>
      <c r="B116" s="64">
        <v>1000</v>
      </c>
      <c r="C116" s="65">
        <v>1.082</v>
      </c>
      <c r="D116" s="66"/>
      <c r="E116" s="67">
        <f t="shared" si="31"/>
        <v>0</v>
      </c>
      <c r="F116" s="68"/>
      <c r="G116" s="69">
        <f t="shared" si="28"/>
        <v>0</v>
      </c>
      <c r="H116" s="69">
        <f t="shared" si="29"/>
        <v>0</v>
      </c>
      <c r="I116" s="64">
        <f t="shared" si="30"/>
        <v>0</v>
      </c>
      <c r="J116" s="1"/>
      <c r="K116" s="2"/>
      <c r="L116" s="3"/>
      <c r="M116" s="7"/>
      <c r="N116" s="5"/>
      <c r="O116" s="8"/>
    </row>
    <row r="117" spans="1:15" ht="12" customHeight="1">
      <c r="A117" s="91" t="s">
        <v>614</v>
      </c>
      <c r="B117" s="64">
        <v>1000</v>
      </c>
      <c r="C117" s="65">
        <v>1.199</v>
      </c>
      <c r="D117" s="66"/>
      <c r="E117" s="67">
        <f t="shared" si="31"/>
        <v>0</v>
      </c>
      <c r="F117" s="68"/>
      <c r="G117" s="69">
        <f t="shared" si="28"/>
        <v>0</v>
      </c>
      <c r="H117" s="69">
        <f t="shared" si="29"/>
        <v>0</v>
      </c>
      <c r="I117" s="64">
        <f t="shared" si="30"/>
        <v>0</v>
      </c>
      <c r="J117" s="63"/>
      <c r="K117" s="2"/>
      <c r="L117" s="3"/>
      <c r="M117" s="7"/>
      <c r="N117" s="5"/>
      <c r="O117" s="8"/>
    </row>
    <row r="118" spans="1:15" ht="12" customHeight="1">
      <c r="A118" s="91" t="s">
        <v>615</v>
      </c>
      <c r="B118" s="64">
        <v>1000</v>
      </c>
      <c r="C118" s="65">
        <v>1.316</v>
      </c>
      <c r="D118" s="66"/>
      <c r="E118" s="67">
        <f t="shared" si="31"/>
        <v>0</v>
      </c>
      <c r="F118" s="68"/>
      <c r="G118" s="69">
        <f t="shared" si="28"/>
        <v>0</v>
      </c>
      <c r="H118" s="69">
        <f t="shared" si="29"/>
        <v>0</v>
      </c>
      <c r="I118" s="64">
        <f t="shared" si="30"/>
        <v>0</v>
      </c>
      <c r="J118" s="1"/>
      <c r="K118" s="2"/>
      <c r="L118" s="3"/>
      <c r="M118" s="7"/>
      <c r="N118" s="5"/>
      <c r="O118" s="8"/>
    </row>
    <row r="119" spans="1:15" ht="12" customHeight="1">
      <c r="A119" s="91" t="s">
        <v>616</v>
      </c>
      <c r="B119" s="64">
        <v>1000</v>
      </c>
      <c r="C119" s="65">
        <v>1.433</v>
      </c>
      <c r="D119" s="66"/>
      <c r="E119" s="67">
        <f t="shared" si="31"/>
        <v>0</v>
      </c>
      <c r="F119" s="68"/>
      <c r="G119" s="69">
        <f t="shared" si="28"/>
        <v>0</v>
      </c>
      <c r="H119" s="69">
        <f t="shared" si="29"/>
        <v>0</v>
      </c>
      <c r="I119" s="64">
        <f t="shared" si="30"/>
        <v>0</v>
      </c>
      <c r="J119" s="1"/>
      <c r="K119" s="2"/>
      <c r="L119" s="3"/>
      <c r="M119" s="7"/>
      <c r="N119" s="5"/>
      <c r="O119" s="8"/>
    </row>
    <row r="120" spans="1:15" ht="12" customHeight="1">
      <c r="A120" s="91" t="s">
        <v>617</v>
      </c>
      <c r="B120" s="64">
        <v>1000</v>
      </c>
      <c r="C120" s="65">
        <v>1.55</v>
      </c>
      <c r="D120" s="66"/>
      <c r="E120" s="67">
        <f t="shared" si="31"/>
        <v>0</v>
      </c>
      <c r="F120" s="68"/>
      <c r="G120" s="69">
        <f t="shared" si="28"/>
        <v>0</v>
      </c>
      <c r="H120" s="69">
        <f t="shared" si="29"/>
        <v>0</v>
      </c>
      <c r="I120" s="64">
        <f t="shared" si="30"/>
        <v>0</v>
      </c>
      <c r="J120" s="1"/>
      <c r="K120" s="2"/>
      <c r="L120" s="3"/>
      <c r="M120" s="7"/>
      <c r="N120" s="5"/>
      <c r="O120" s="8"/>
    </row>
    <row r="121" spans="1:15" ht="12" customHeight="1">
      <c r="A121" s="91" t="s">
        <v>618</v>
      </c>
      <c r="B121" s="64">
        <v>1000</v>
      </c>
      <c r="C121" s="65">
        <v>1.726</v>
      </c>
      <c r="D121" s="66"/>
      <c r="E121" s="67">
        <f t="shared" si="31"/>
        <v>0</v>
      </c>
      <c r="F121" s="68"/>
      <c r="G121" s="69">
        <f t="shared" si="28"/>
        <v>0</v>
      </c>
      <c r="H121" s="69">
        <f t="shared" si="29"/>
        <v>0</v>
      </c>
      <c r="I121" s="64">
        <f t="shared" si="30"/>
        <v>0</v>
      </c>
      <c r="J121" s="1"/>
      <c r="K121" s="2"/>
      <c r="L121" s="3"/>
      <c r="M121" s="7"/>
      <c r="N121" s="5"/>
      <c r="O121" s="8"/>
    </row>
    <row r="122" spans="1:15" ht="12" customHeight="1">
      <c r="A122" s="91" t="s">
        <v>619</v>
      </c>
      <c r="B122" s="64">
        <v>1000</v>
      </c>
      <c r="C122" s="65">
        <v>1.902</v>
      </c>
      <c r="D122" s="66"/>
      <c r="E122" s="67">
        <f t="shared" si="31"/>
        <v>0</v>
      </c>
      <c r="F122" s="68"/>
      <c r="G122" s="69">
        <f t="shared" si="28"/>
        <v>0</v>
      </c>
      <c r="H122" s="69">
        <f t="shared" si="29"/>
        <v>0</v>
      </c>
      <c r="I122" s="64">
        <f t="shared" si="30"/>
        <v>0</v>
      </c>
      <c r="J122" s="1"/>
      <c r="K122" s="2"/>
      <c r="L122" s="3"/>
      <c r="M122" s="7"/>
      <c r="N122" s="5"/>
      <c r="O122" s="8"/>
    </row>
    <row r="123" spans="1:15" ht="12" customHeight="1">
      <c r="A123" s="91" t="s">
        <v>620</v>
      </c>
      <c r="B123" s="64">
        <v>1000</v>
      </c>
      <c r="C123" s="65">
        <v>2.019</v>
      </c>
      <c r="D123" s="66"/>
      <c r="E123" s="67">
        <f t="shared" si="31"/>
        <v>0</v>
      </c>
      <c r="F123" s="68"/>
      <c r="G123" s="69">
        <f t="shared" si="28"/>
        <v>0</v>
      </c>
      <c r="H123" s="69">
        <f t="shared" si="29"/>
        <v>0</v>
      </c>
      <c r="I123" s="64">
        <f t="shared" si="30"/>
        <v>0</v>
      </c>
      <c r="J123" s="1"/>
      <c r="K123" s="2"/>
      <c r="L123" s="3"/>
      <c r="M123" s="7"/>
      <c r="N123" s="5"/>
      <c r="O123" s="8"/>
    </row>
    <row r="124" spans="1:15" ht="12" customHeight="1">
      <c r="A124" s="91" t="s">
        <v>623</v>
      </c>
      <c r="B124" s="64">
        <v>1000</v>
      </c>
      <c r="C124" s="65">
        <v>2.136</v>
      </c>
      <c r="D124" s="66"/>
      <c r="E124" s="67">
        <f t="shared" si="31"/>
        <v>0</v>
      </c>
      <c r="F124" s="68"/>
      <c r="G124" s="69">
        <f t="shared" si="28"/>
        <v>0</v>
      </c>
      <c r="H124" s="69">
        <f t="shared" si="29"/>
        <v>0</v>
      </c>
      <c r="I124" s="64">
        <f t="shared" si="30"/>
        <v>0</v>
      </c>
      <c r="J124" s="1"/>
      <c r="K124" s="2"/>
      <c r="L124" s="3"/>
      <c r="M124" s="7"/>
      <c r="N124" s="5"/>
      <c r="O124" s="8"/>
    </row>
    <row r="125" spans="1:15" ht="12" customHeight="1">
      <c r="A125" s="91" t="s">
        <v>621</v>
      </c>
      <c r="B125" s="64">
        <v>1000</v>
      </c>
      <c r="C125" s="65">
        <v>2.311</v>
      </c>
      <c r="D125" s="66"/>
      <c r="E125" s="67">
        <f t="shared" si="31"/>
        <v>0</v>
      </c>
      <c r="F125" s="68"/>
      <c r="G125" s="69">
        <f>F125/B125*C125</f>
        <v>0</v>
      </c>
      <c r="H125" s="69">
        <f>F125/B125*C125*1.08</f>
        <v>0</v>
      </c>
      <c r="I125" s="64">
        <f>B125/C125*D125/1.08</f>
        <v>0</v>
      </c>
      <c r="J125" s="1"/>
      <c r="K125" s="2"/>
      <c r="L125" s="3"/>
      <c r="M125" s="7"/>
      <c r="N125" s="5"/>
      <c r="O125" s="8"/>
    </row>
    <row r="126" spans="1:15" ht="15" customHeight="1">
      <c r="A126" s="84" t="s">
        <v>214</v>
      </c>
      <c r="B126" s="1"/>
      <c r="C126" s="2"/>
      <c r="D126" s="3"/>
      <c r="E126" s="7"/>
      <c r="F126" s="5"/>
      <c r="G126" s="8"/>
      <c r="H126" s="8"/>
      <c r="I126" s="1"/>
      <c r="J126" s="1"/>
      <c r="K126" s="2"/>
      <c r="L126" s="3"/>
      <c r="M126" s="7"/>
      <c r="N126" s="5"/>
      <c r="O126" s="8"/>
    </row>
    <row r="127" spans="1:15" ht="12" customHeight="1">
      <c r="A127" s="91" t="s">
        <v>625</v>
      </c>
      <c r="B127" s="64">
        <v>1000</v>
      </c>
      <c r="C127" s="65">
        <v>0.764</v>
      </c>
      <c r="D127" s="66"/>
      <c r="E127" s="67">
        <f>B127/C127*D127</f>
        <v>0</v>
      </c>
      <c r="F127" s="68"/>
      <c r="G127" s="69">
        <f>F127/B127*C127</f>
        <v>0</v>
      </c>
      <c r="H127" s="69">
        <f>F127/B127*C127*1.08</f>
        <v>0</v>
      </c>
      <c r="I127" s="64">
        <f>B127/C127*D127/1.08</f>
        <v>0</v>
      </c>
      <c r="J127" s="1"/>
      <c r="K127" s="2"/>
      <c r="L127" s="3"/>
      <c r="M127" s="7"/>
      <c r="N127" s="5"/>
      <c r="O127" s="8"/>
    </row>
    <row r="128" spans="1:15" ht="12" customHeight="1">
      <c r="A128" s="91" t="s">
        <v>77</v>
      </c>
      <c r="B128" s="64">
        <v>1000</v>
      </c>
      <c r="C128" s="65">
        <v>0.84</v>
      </c>
      <c r="D128" s="66"/>
      <c r="E128" s="67">
        <f>B128/C128*D128</f>
        <v>0</v>
      </c>
      <c r="F128" s="68"/>
      <c r="G128" s="69">
        <f aca="true" t="shared" si="32" ref="G128:G147">F128/B128*C128</f>
        <v>0</v>
      </c>
      <c r="H128" s="69">
        <f aca="true" t="shared" si="33" ref="H128:H147">F128/B128*C128*1.08</f>
        <v>0</v>
      </c>
      <c r="I128" s="64">
        <f aca="true" t="shared" si="34" ref="I128:I147">B128/C128*D128/1.08</f>
        <v>0</v>
      </c>
      <c r="J128" s="1"/>
      <c r="K128" s="2"/>
      <c r="L128" s="3"/>
      <c r="M128" s="7"/>
      <c r="N128" s="5"/>
      <c r="O128" s="8"/>
    </row>
    <row r="129" spans="1:15" ht="12" customHeight="1">
      <c r="A129" s="91" t="s">
        <v>217</v>
      </c>
      <c r="B129" s="64">
        <v>1000</v>
      </c>
      <c r="C129" s="65">
        <v>0.919</v>
      </c>
      <c r="D129" s="66"/>
      <c r="E129" s="67">
        <f>B129/C129*D129</f>
        <v>0</v>
      </c>
      <c r="F129" s="68"/>
      <c r="G129" s="69">
        <f t="shared" si="32"/>
        <v>0</v>
      </c>
      <c r="H129" s="69">
        <f t="shared" si="33"/>
        <v>0</v>
      </c>
      <c r="I129" s="64">
        <f t="shared" si="34"/>
        <v>0</v>
      </c>
      <c r="J129" s="1"/>
      <c r="K129" s="2"/>
      <c r="L129" s="3"/>
      <c r="M129" s="7"/>
      <c r="N129" s="5"/>
      <c r="O129" s="8"/>
    </row>
    <row r="130" spans="1:15" ht="12" customHeight="1">
      <c r="A130" s="91" t="s">
        <v>44</v>
      </c>
      <c r="B130" s="64">
        <v>1000</v>
      </c>
      <c r="C130" s="65">
        <v>0.995</v>
      </c>
      <c r="D130" s="66"/>
      <c r="E130" s="67">
        <f aca="true" t="shared" si="35" ref="E130:E147">B130/C130*D130</f>
        <v>0</v>
      </c>
      <c r="F130" s="68">
        <v>0</v>
      </c>
      <c r="G130" s="69">
        <f t="shared" si="32"/>
        <v>0</v>
      </c>
      <c r="H130" s="69">
        <f t="shared" si="33"/>
        <v>0</v>
      </c>
      <c r="I130" s="64">
        <f t="shared" si="34"/>
        <v>0</v>
      </c>
      <c r="J130" s="1"/>
      <c r="K130" s="2"/>
      <c r="L130" s="3"/>
      <c r="M130" s="7"/>
      <c r="N130" s="5"/>
      <c r="O130" s="8"/>
    </row>
    <row r="131" spans="1:15" ht="12" customHeight="1">
      <c r="A131" s="91" t="s">
        <v>626</v>
      </c>
      <c r="B131" s="64">
        <v>1000</v>
      </c>
      <c r="C131" s="65">
        <v>1.072</v>
      </c>
      <c r="D131" s="66"/>
      <c r="E131" s="67">
        <f>B131/C131*D131</f>
        <v>0</v>
      </c>
      <c r="F131" s="68">
        <v>0</v>
      </c>
      <c r="G131" s="69">
        <f>F131/B131*C131</f>
        <v>0</v>
      </c>
      <c r="H131" s="69">
        <f>F131/B131*C131*1.08</f>
        <v>0</v>
      </c>
      <c r="I131" s="64">
        <f>B131/C131*D131/1.08</f>
        <v>0</v>
      </c>
      <c r="J131" s="1"/>
      <c r="K131" s="2"/>
      <c r="L131" s="3"/>
      <c r="M131" s="7"/>
      <c r="N131" s="5"/>
      <c r="O131" s="8"/>
    </row>
    <row r="132" spans="1:15" ht="12" customHeight="1">
      <c r="A132" s="91" t="s">
        <v>17</v>
      </c>
      <c r="B132" s="64">
        <v>1000</v>
      </c>
      <c r="C132" s="65">
        <v>1.148</v>
      </c>
      <c r="D132" s="66"/>
      <c r="E132" s="67">
        <f t="shared" si="35"/>
        <v>0</v>
      </c>
      <c r="F132" s="68">
        <v>0</v>
      </c>
      <c r="G132" s="69">
        <f t="shared" si="32"/>
        <v>0</v>
      </c>
      <c r="H132" s="69">
        <f t="shared" si="33"/>
        <v>0</v>
      </c>
      <c r="I132" s="64">
        <f t="shared" si="34"/>
        <v>0</v>
      </c>
      <c r="J132" s="1"/>
      <c r="K132" s="2"/>
      <c r="L132" s="3"/>
      <c r="M132" s="7"/>
      <c r="N132" s="5"/>
      <c r="O132" s="8"/>
    </row>
    <row r="133" spans="1:15" ht="12" customHeight="1">
      <c r="A133" s="91" t="s">
        <v>627</v>
      </c>
      <c r="B133" s="64">
        <v>1000</v>
      </c>
      <c r="C133" s="65">
        <v>1.224</v>
      </c>
      <c r="D133" s="66"/>
      <c r="E133" s="67">
        <f>B133/C133*D133</f>
        <v>0</v>
      </c>
      <c r="F133" s="68">
        <v>0</v>
      </c>
      <c r="G133" s="69">
        <f>F133/B133*C133</f>
        <v>0</v>
      </c>
      <c r="H133" s="69">
        <f>F133/B133*C133*1.08</f>
        <v>0</v>
      </c>
      <c r="I133" s="64">
        <f>B133/C133*D133/1.08</f>
        <v>0</v>
      </c>
      <c r="J133" s="1"/>
      <c r="K133" s="2"/>
      <c r="L133" s="3"/>
      <c r="M133" s="7"/>
      <c r="N133" s="5"/>
      <c r="O133" s="8"/>
    </row>
    <row r="134" spans="1:15" ht="12" customHeight="1">
      <c r="A134" s="91" t="s">
        <v>45</v>
      </c>
      <c r="B134" s="64">
        <v>1000</v>
      </c>
      <c r="C134" s="65">
        <v>1.301</v>
      </c>
      <c r="D134" s="66"/>
      <c r="E134" s="67">
        <f t="shared" si="35"/>
        <v>0</v>
      </c>
      <c r="F134" s="68"/>
      <c r="G134" s="69">
        <f t="shared" si="32"/>
        <v>0</v>
      </c>
      <c r="H134" s="69">
        <f t="shared" si="33"/>
        <v>0</v>
      </c>
      <c r="I134" s="64">
        <f t="shared" si="34"/>
        <v>0</v>
      </c>
      <c r="J134" s="1"/>
      <c r="K134" s="2"/>
      <c r="L134" s="3"/>
      <c r="M134" s="7"/>
      <c r="N134" s="5"/>
      <c r="O134" s="8"/>
    </row>
    <row r="135" spans="1:15" ht="12" customHeight="1">
      <c r="A135" s="91" t="s">
        <v>628</v>
      </c>
      <c r="B135" s="64">
        <v>1000</v>
      </c>
      <c r="C135" s="65">
        <v>1.377</v>
      </c>
      <c r="D135" s="66"/>
      <c r="E135" s="67">
        <f>B135/C135*D135</f>
        <v>0</v>
      </c>
      <c r="F135" s="68">
        <v>0</v>
      </c>
      <c r="G135" s="69">
        <f>F135/B135*C135</f>
        <v>0</v>
      </c>
      <c r="H135" s="69">
        <f>F135/B135*C135*1.08</f>
        <v>0</v>
      </c>
      <c r="I135" s="64">
        <f>B135/C135*D135/1.08</f>
        <v>0</v>
      </c>
      <c r="J135" s="1"/>
      <c r="K135" s="2"/>
      <c r="L135" s="3"/>
      <c r="M135" s="7"/>
      <c r="N135" s="5"/>
      <c r="O135" s="8"/>
    </row>
    <row r="136" spans="1:15" ht="12" customHeight="1">
      <c r="A136" s="91" t="s">
        <v>46</v>
      </c>
      <c r="B136" s="64">
        <v>1000</v>
      </c>
      <c r="C136" s="65">
        <v>1.454</v>
      </c>
      <c r="D136" s="66"/>
      <c r="E136" s="67">
        <f t="shared" si="35"/>
        <v>0</v>
      </c>
      <c r="F136" s="68">
        <v>0</v>
      </c>
      <c r="G136" s="69">
        <f t="shared" si="32"/>
        <v>0</v>
      </c>
      <c r="H136" s="69">
        <f t="shared" si="33"/>
        <v>0</v>
      </c>
      <c r="I136" s="64">
        <f t="shared" si="34"/>
        <v>0</v>
      </c>
      <c r="J136" s="1"/>
      <c r="K136" s="2"/>
      <c r="L136" s="3"/>
      <c r="M136" s="7"/>
      <c r="N136" s="5"/>
      <c r="O136" s="8"/>
    </row>
    <row r="137" spans="1:15" ht="12" customHeight="1">
      <c r="A137" s="91" t="s">
        <v>18</v>
      </c>
      <c r="B137" s="64">
        <v>1000</v>
      </c>
      <c r="C137" s="65">
        <v>1.607</v>
      </c>
      <c r="D137" s="66"/>
      <c r="E137" s="67">
        <f t="shared" si="35"/>
        <v>0</v>
      </c>
      <c r="F137" s="68"/>
      <c r="G137" s="69">
        <f t="shared" si="32"/>
        <v>0</v>
      </c>
      <c r="H137" s="69">
        <f t="shared" si="33"/>
        <v>0</v>
      </c>
      <c r="I137" s="64">
        <f t="shared" si="34"/>
        <v>0</v>
      </c>
      <c r="J137" s="1"/>
      <c r="K137" s="2"/>
      <c r="L137" s="3"/>
      <c r="M137" s="7"/>
      <c r="N137" s="5"/>
      <c r="O137" s="8"/>
    </row>
    <row r="138" spans="1:15" ht="12" customHeight="1">
      <c r="A138" s="91" t="s">
        <v>37</v>
      </c>
      <c r="B138" s="64">
        <v>1000</v>
      </c>
      <c r="C138" s="65">
        <v>1.76</v>
      </c>
      <c r="D138" s="66"/>
      <c r="E138" s="67">
        <f>B138/C138*D138</f>
        <v>0</v>
      </c>
      <c r="F138" s="68"/>
      <c r="G138" s="69">
        <f t="shared" si="32"/>
        <v>0</v>
      </c>
      <c r="H138" s="69">
        <f t="shared" si="33"/>
        <v>0</v>
      </c>
      <c r="I138" s="64">
        <f t="shared" si="34"/>
        <v>0</v>
      </c>
      <c r="J138" s="1"/>
      <c r="K138" s="2"/>
      <c r="L138" s="3"/>
      <c r="M138" s="7"/>
      <c r="N138" s="5"/>
      <c r="O138" s="8"/>
    </row>
    <row r="139" spans="1:15" ht="12" customHeight="1">
      <c r="A139" s="91" t="s">
        <v>47</v>
      </c>
      <c r="B139" s="64">
        <v>1000</v>
      </c>
      <c r="C139" s="65">
        <v>1.912</v>
      </c>
      <c r="D139" s="66"/>
      <c r="E139" s="67">
        <f t="shared" si="35"/>
        <v>0</v>
      </c>
      <c r="F139" s="68"/>
      <c r="G139" s="69">
        <f t="shared" si="32"/>
        <v>0</v>
      </c>
      <c r="H139" s="69">
        <f t="shared" si="33"/>
        <v>0</v>
      </c>
      <c r="I139" s="64">
        <f t="shared" si="34"/>
        <v>0</v>
      </c>
      <c r="J139" s="1"/>
      <c r="K139" s="2"/>
      <c r="L139" s="3"/>
      <c r="M139" s="7"/>
      <c r="N139" s="5"/>
      <c r="O139" s="8"/>
    </row>
    <row r="140" spans="1:15" ht="12" customHeight="1">
      <c r="A140" s="91" t="s">
        <v>78</v>
      </c>
      <c r="B140" s="64">
        <v>1000</v>
      </c>
      <c r="C140" s="65">
        <v>2.065</v>
      </c>
      <c r="D140" s="66"/>
      <c r="E140" s="67">
        <f>B140/C140*D140</f>
        <v>0</v>
      </c>
      <c r="F140" s="68"/>
      <c r="G140" s="69">
        <f t="shared" si="32"/>
        <v>0</v>
      </c>
      <c r="H140" s="69">
        <f t="shared" si="33"/>
        <v>0</v>
      </c>
      <c r="I140" s="64">
        <f t="shared" si="34"/>
        <v>0</v>
      </c>
      <c r="J140" s="1"/>
      <c r="K140" s="2"/>
      <c r="L140" s="3"/>
      <c r="M140" s="7"/>
      <c r="N140" s="5"/>
      <c r="O140" s="8"/>
    </row>
    <row r="141" spans="1:15" ht="12" customHeight="1">
      <c r="A141" s="91" t="s">
        <v>48</v>
      </c>
      <c r="B141" s="64">
        <v>1000</v>
      </c>
      <c r="C141" s="65">
        <v>2.295</v>
      </c>
      <c r="D141" s="66"/>
      <c r="E141" s="67">
        <f>B141/C141*D141</f>
        <v>0</v>
      </c>
      <c r="F141" s="68"/>
      <c r="G141" s="69">
        <f t="shared" si="32"/>
        <v>0</v>
      </c>
      <c r="H141" s="69">
        <f t="shared" si="33"/>
        <v>0</v>
      </c>
      <c r="I141" s="64">
        <f t="shared" si="34"/>
        <v>0</v>
      </c>
      <c r="J141" s="1"/>
      <c r="K141" s="2"/>
      <c r="L141" s="3"/>
      <c r="M141" s="7"/>
      <c r="N141" s="5"/>
      <c r="O141" s="8"/>
    </row>
    <row r="142" spans="1:15" ht="12" customHeight="1">
      <c r="A142" s="91" t="s">
        <v>79</v>
      </c>
      <c r="B142" s="64">
        <v>1000</v>
      </c>
      <c r="C142" s="65">
        <v>2.524</v>
      </c>
      <c r="D142" s="66"/>
      <c r="E142" s="67">
        <f>B142/C142*D142</f>
        <v>0</v>
      </c>
      <c r="F142" s="68"/>
      <c r="G142" s="69">
        <f t="shared" si="32"/>
        <v>0</v>
      </c>
      <c r="H142" s="69">
        <f t="shared" si="33"/>
        <v>0</v>
      </c>
      <c r="I142" s="64">
        <f t="shared" si="34"/>
        <v>0</v>
      </c>
      <c r="J142" s="1"/>
      <c r="K142" s="2"/>
      <c r="L142" s="3"/>
      <c r="M142" s="7"/>
      <c r="N142" s="5"/>
      <c r="O142" s="8"/>
    </row>
    <row r="143" spans="1:15" ht="12" customHeight="1">
      <c r="A143" s="91" t="s">
        <v>49</v>
      </c>
      <c r="B143" s="64">
        <v>1000</v>
      </c>
      <c r="C143" s="65">
        <v>2.677</v>
      </c>
      <c r="D143" s="66"/>
      <c r="E143" s="67">
        <f t="shared" si="35"/>
        <v>0</v>
      </c>
      <c r="F143" s="68">
        <v>0</v>
      </c>
      <c r="G143" s="69">
        <f t="shared" si="32"/>
        <v>0</v>
      </c>
      <c r="H143" s="69">
        <f t="shared" si="33"/>
        <v>0</v>
      </c>
      <c r="I143" s="64">
        <f t="shared" si="34"/>
        <v>0</v>
      </c>
      <c r="J143" s="1"/>
      <c r="K143" s="2"/>
      <c r="L143" s="3"/>
      <c r="M143" s="7"/>
      <c r="N143" s="5"/>
      <c r="O143" s="8"/>
    </row>
    <row r="144" spans="1:15" ht="12" customHeight="1">
      <c r="A144" s="91" t="s">
        <v>570</v>
      </c>
      <c r="B144" s="64">
        <v>1000</v>
      </c>
      <c r="C144" s="65">
        <v>2.83</v>
      </c>
      <c r="D144" s="66"/>
      <c r="E144" s="67">
        <f>B144/C144*D144</f>
        <v>0</v>
      </c>
      <c r="F144" s="68">
        <v>0</v>
      </c>
      <c r="G144" s="69">
        <f>F144/B144*C144</f>
        <v>0</v>
      </c>
      <c r="H144" s="69">
        <f>F144/B144*C144*1.08</f>
        <v>0</v>
      </c>
      <c r="I144" s="64">
        <f>B144/C144*D144/1.08</f>
        <v>0</v>
      </c>
      <c r="J144" s="1"/>
      <c r="K144" s="2"/>
      <c r="L144" s="3"/>
      <c r="M144" s="7"/>
      <c r="N144" s="5"/>
      <c r="O144" s="8"/>
    </row>
    <row r="145" spans="1:15" ht="12" customHeight="1">
      <c r="A145" s="91" t="s">
        <v>58</v>
      </c>
      <c r="B145" s="64">
        <v>1000</v>
      </c>
      <c r="C145" s="65">
        <v>3.059</v>
      </c>
      <c r="D145" s="66"/>
      <c r="E145" s="67">
        <f t="shared" si="35"/>
        <v>0</v>
      </c>
      <c r="F145" s="68">
        <v>0</v>
      </c>
      <c r="G145" s="69">
        <f t="shared" si="32"/>
        <v>0</v>
      </c>
      <c r="H145" s="69">
        <f t="shared" si="33"/>
        <v>0</v>
      </c>
      <c r="I145" s="64">
        <f t="shared" si="34"/>
        <v>0</v>
      </c>
      <c r="J145" s="1"/>
      <c r="K145" s="2"/>
      <c r="L145" s="3"/>
      <c r="M145" s="7"/>
      <c r="N145" s="5"/>
      <c r="O145" s="8"/>
    </row>
    <row r="146" spans="1:15" ht="12" customHeight="1">
      <c r="A146" s="91" t="s">
        <v>629</v>
      </c>
      <c r="B146" s="64">
        <v>1000</v>
      </c>
      <c r="C146" s="65">
        <v>3.287</v>
      </c>
      <c r="D146" s="66"/>
      <c r="E146" s="67">
        <f>B146/C146*D146</f>
        <v>0</v>
      </c>
      <c r="F146" s="68">
        <v>0</v>
      </c>
      <c r="G146" s="69">
        <f>F146/B146*C146</f>
        <v>0</v>
      </c>
      <c r="H146" s="69">
        <f>F146/B146*C146*1.08</f>
        <v>0</v>
      </c>
      <c r="I146" s="64">
        <f>B146/C146*D146/1.08</f>
        <v>0</v>
      </c>
      <c r="J146" s="1"/>
      <c r="K146" s="2"/>
      <c r="L146" s="3"/>
      <c r="M146" s="7"/>
      <c r="N146" s="5"/>
      <c r="O146" s="8"/>
    </row>
    <row r="147" spans="1:15" ht="12" customHeight="1">
      <c r="A147" s="91" t="s">
        <v>59</v>
      </c>
      <c r="B147" s="64">
        <v>1000</v>
      </c>
      <c r="C147" s="65">
        <v>3.439</v>
      </c>
      <c r="D147" s="66"/>
      <c r="E147" s="67">
        <f t="shared" si="35"/>
        <v>0</v>
      </c>
      <c r="F147" s="68"/>
      <c r="G147" s="69">
        <f t="shared" si="32"/>
        <v>0</v>
      </c>
      <c r="H147" s="69">
        <f t="shared" si="33"/>
        <v>0</v>
      </c>
      <c r="I147" s="64">
        <f t="shared" si="34"/>
        <v>0</v>
      </c>
      <c r="J147" s="1"/>
      <c r="K147" s="2"/>
      <c r="L147" s="3"/>
      <c r="M147" s="7"/>
      <c r="N147" s="5"/>
      <c r="O147" s="8"/>
    </row>
    <row r="148" spans="1:15" ht="15" customHeight="1">
      <c r="A148" s="84" t="s">
        <v>215</v>
      </c>
      <c r="B148" s="1"/>
      <c r="C148" s="2"/>
      <c r="D148" s="3"/>
      <c r="E148" s="7"/>
      <c r="F148" s="5"/>
      <c r="G148" s="8"/>
      <c r="H148" s="8"/>
      <c r="I148" s="1"/>
      <c r="J148" s="1"/>
      <c r="K148" s="2"/>
      <c r="L148" s="3"/>
      <c r="M148" s="7"/>
      <c r="N148" s="5"/>
      <c r="O148" s="8"/>
    </row>
    <row r="149" spans="1:15" ht="12" customHeight="1">
      <c r="A149" s="91" t="s">
        <v>80</v>
      </c>
      <c r="B149" s="64">
        <v>1000</v>
      </c>
      <c r="C149" s="65">
        <v>1.428</v>
      </c>
      <c r="D149" s="66"/>
      <c r="E149" s="67">
        <f aca="true" t="shared" si="36" ref="E149:E170">B149/C149*D149</f>
        <v>0</v>
      </c>
      <c r="F149" s="68"/>
      <c r="G149" s="69">
        <f aca="true" t="shared" si="37" ref="G149:G170">F149/B149*C149</f>
        <v>0</v>
      </c>
      <c r="H149" s="69">
        <f aca="true" t="shared" si="38" ref="H149:H170">F149/B149*C149*1.08</f>
        <v>0</v>
      </c>
      <c r="I149" s="64">
        <f aca="true" t="shared" si="39" ref="I149:I164">B149/C149*D149/1.08</f>
        <v>0</v>
      </c>
      <c r="J149" s="1"/>
      <c r="K149" s="2"/>
      <c r="L149" s="3"/>
      <c r="M149" s="7"/>
      <c r="N149" s="5"/>
      <c r="O149" s="8"/>
    </row>
    <row r="150" spans="1:15" ht="12" customHeight="1">
      <c r="A150" s="91" t="s">
        <v>630</v>
      </c>
      <c r="B150" s="64">
        <v>1000</v>
      </c>
      <c r="C150" s="65">
        <v>1.55</v>
      </c>
      <c r="D150" s="66"/>
      <c r="E150" s="67">
        <f t="shared" si="36"/>
        <v>0</v>
      </c>
      <c r="F150" s="68"/>
      <c r="G150" s="69">
        <f>F150/B150*C150</f>
        <v>0</v>
      </c>
      <c r="H150" s="69">
        <f>F150/B150*C150*1.08</f>
        <v>0</v>
      </c>
      <c r="I150" s="64">
        <f>B150/C150*D150/1.08</f>
        <v>0</v>
      </c>
      <c r="J150" s="1"/>
      <c r="K150" s="2"/>
      <c r="L150" s="3"/>
      <c r="M150" s="7"/>
      <c r="N150" s="5"/>
      <c r="O150" s="8"/>
    </row>
    <row r="151" spans="1:15" ht="12" customHeight="1">
      <c r="A151" s="91" t="s">
        <v>81</v>
      </c>
      <c r="B151" s="64">
        <v>1000</v>
      </c>
      <c r="C151" s="65">
        <v>1.679</v>
      </c>
      <c r="D151" s="66"/>
      <c r="E151" s="67">
        <f t="shared" si="36"/>
        <v>0</v>
      </c>
      <c r="F151" s="68"/>
      <c r="G151" s="69">
        <f t="shared" si="37"/>
        <v>0</v>
      </c>
      <c r="H151" s="69">
        <f t="shared" si="38"/>
        <v>0</v>
      </c>
      <c r="I151" s="64">
        <f t="shared" si="39"/>
        <v>0</v>
      </c>
      <c r="J151" s="1"/>
      <c r="K151" s="2"/>
      <c r="L151" s="3"/>
      <c r="M151" s="7"/>
      <c r="N151" s="5"/>
      <c r="O151" s="8"/>
    </row>
    <row r="152" spans="1:15" ht="12" customHeight="1">
      <c r="A152" s="91" t="s">
        <v>631</v>
      </c>
      <c r="B152" s="64">
        <v>1000</v>
      </c>
      <c r="C152" s="65">
        <v>1.801</v>
      </c>
      <c r="D152" s="66"/>
      <c r="E152" s="67">
        <f t="shared" si="36"/>
        <v>0</v>
      </c>
      <c r="F152" s="68"/>
      <c r="G152" s="69">
        <f>F152/B152*C152</f>
        <v>0</v>
      </c>
      <c r="H152" s="69">
        <f>F152/B152*C152*1.08</f>
        <v>0</v>
      </c>
      <c r="I152" s="64">
        <f>B152/C152*D152/1.08</f>
        <v>0</v>
      </c>
      <c r="J152" s="1"/>
      <c r="K152" s="2"/>
      <c r="L152" s="3"/>
      <c r="M152" s="7"/>
      <c r="N152" s="5"/>
      <c r="O152" s="8"/>
    </row>
    <row r="153" spans="1:15" ht="12" customHeight="1">
      <c r="A153" s="91" t="s">
        <v>50</v>
      </c>
      <c r="B153" s="64">
        <v>1000</v>
      </c>
      <c r="C153" s="65">
        <v>1.923</v>
      </c>
      <c r="D153" s="66"/>
      <c r="E153" s="67">
        <f t="shared" si="36"/>
        <v>0</v>
      </c>
      <c r="F153" s="68"/>
      <c r="G153" s="69">
        <f t="shared" si="37"/>
        <v>0</v>
      </c>
      <c r="H153" s="69">
        <f t="shared" si="38"/>
        <v>0</v>
      </c>
      <c r="I153" s="64">
        <f t="shared" si="39"/>
        <v>0</v>
      </c>
      <c r="J153" s="1"/>
      <c r="K153" s="2"/>
      <c r="L153" s="3"/>
      <c r="M153" s="7"/>
      <c r="N153" s="5"/>
      <c r="O153" s="8"/>
    </row>
    <row r="154" spans="1:15" ht="12" customHeight="1">
      <c r="A154" s="91" t="s">
        <v>632</v>
      </c>
      <c r="B154" s="64">
        <v>1000</v>
      </c>
      <c r="C154" s="65">
        <v>2.045</v>
      </c>
      <c r="D154" s="66"/>
      <c r="E154" s="67">
        <f t="shared" si="36"/>
        <v>0</v>
      </c>
      <c r="F154" s="68"/>
      <c r="G154" s="69">
        <f>F154/B154*C154</f>
        <v>0</v>
      </c>
      <c r="H154" s="69">
        <f>F154/B154*C154*1.08</f>
        <v>0</v>
      </c>
      <c r="I154" s="64">
        <f>B154/C154*D154/1.08</f>
        <v>0</v>
      </c>
      <c r="J154" s="1"/>
      <c r="K154" s="2"/>
      <c r="L154" s="3"/>
      <c r="M154" s="7"/>
      <c r="N154" s="5"/>
      <c r="O154" s="8"/>
    </row>
    <row r="155" spans="1:15" ht="12" customHeight="1">
      <c r="A155" s="91" t="s">
        <v>51</v>
      </c>
      <c r="B155" s="64">
        <v>1000</v>
      </c>
      <c r="C155" s="65">
        <v>2.167</v>
      </c>
      <c r="D155" s="66"/>
      <c r="E155" s="67">
        <f t="shared" si="36"/>
        <v>0</v>
      </c>
      <c r="F155" s="68">
        <v>0</v>
      </c>
      <c r="G155" s="69">
        <f t="shared" si="37"/>
        <v>0</v>
      </c>
      <c r="H155" s="69">
        <f t="shared" si="38"/>
        <v>0</v>
      </c>
      <c r="I155" s="64">
        <f t="shared" si="39"/>
        <v>0</v>
      </c>
      <c r="J155" s="1"/>
      <c r="K155" s="2"/>
      <c r="L155" s="3"/>
      <c r="M155" s="7"/>
      <c r="N155" s="5"/>
      <c r="O155" s="8"/>
    </row>
    <row r="156" spans="1:15" ht="12" customHeight="1">
      <c r="A156" s="91" t="s">
        <v>633</v>
      </c>
      <c r="B156" s="64">
        <v>1000</v>
      </c>
      <c r="C156" s="65">
        <v>2.29</v>
      </c>
      <c r="D156" s="66"/>
      <c r="E156" s="67">
        <f>B156/C156*D156</f>
        <v>0</v>
      </c>
      <c r="F156" s="68">
        <v>0</v>
      </c>
      <c r="G156" s="69">
        <f>F156/B156*C156</f>
        <v>0</v>
      </c>
      <c r="H156" s="69">
        <f>F156/B156*C156*1.08</f>
        <v>0</v>
      </c>
      <c r="I156" s="64">
        <f>B156/C156*D156/1.08</f>
        <v>0</v>
      </c>
      <c r="J156" s="1"/>
      <c r="K156" s="2"/>
      <c r="L156" s="3"/>
      <c r="M156" s="7"/>
      <c r="N156" s="5"/>
      <c r="O156" s="8"/>
    </row>
    <row r="157" spans="1:15" ht="12" customHeight="1">
      <c r="A157" s="91" t="s">
        <v>52</v>
      </c>
      <c r="B157" s="64">
        <v>1000</v>
      </c>
      <c r="C157" s="65">
        <v>2.412</v>
      </c>
      <c r="D157" s="66"/>
      <c r="E157" s="67">
        <f t="shared" si="36"/>
        <v>0</v>
      </c>
      <c r="F157" s="68"/>
      <c r="G157" s="69">
        <f t="shared" si="37"/>
        <v>0</v>
      </c>
      <c r="H157" s="69">
        <f t="shared" si="38"/>
        <v>0</v>
      </c>
      <c r="I157" s="64">
        <f t="shared" si="39"/>
        <v>0</v>
      </c>
      <c r="J157" s="1"/>
      <c r="K157" s="2"/>
      <c r="L157" s="3"/>
      <c r="M157" s="7"/>
      <c r="N157" s="5"/>
      <c r="O157" s="8"/>
    </row>
    <row r="158" spans="1:15" ht="12" customHeight="1">
      <c r="A158" s="91" t="s">
        <v>53</v>
      </c>
      <c r="B158" s="64">
        <v>1000</v>
      </c>
      <c r="C158" s="65">
        <v>2.656</v>
      </c>
      <c r="D158" s="66"/>
      <c r="E158" s="67">
        <f t="shared" si="36"/>
        <v>0</v>
      </c>
      <c r="F158" s="68"/>
      <c r="G158" s="69">
        <f t="shared" si="37"/>
        <v>0</v>
      </c>
      <c r="H158" s="69">
        <f t="shared" si="38"/>
        <v>0</v>
      </c>
      <c r="I158" s="64">
        <f t="shared" si="39"/>
        <v>0</v>
      </c>
      <c r="J158" s="1"/>
      <c r="K158" s="2"/>
      <c r="L158" s="3"/>
      <c r="M158" s="7"/>
      <c r="N158" s="5"/>
      <c r="O158" s="8"/>
    </row>
    <row r="159" spans="1:15" ht="12" customHeight="1">
      <c r="A159" s="91" t="s">
        <v>82</v>
      </c>
      <c r="B159" s="64">
        <v>1000</v>
      </c>
      <c r="C159" s="65">
        <v>2.9</v>
      </c>
      <c r="D159" s="66"/>
      <c r="E159" s="67">
        <f t="shared" si="36"/>
        <v>0</v>
      </c>
      <c r="F159" s="68"/>
      <c r="G159" s="69">
        <f t="shared" si="37"/>
        <v>0</v>
      </c>
      <c r="H159" s="69">
        <f t="shared" si="38"/>
        <v>0</v>
      </c>
      <c r="I159" s="64">
        <f t="shared" si="39"/>
        <v>0</v>
      </c>
      <c r="J159" s="1"/>
      <c r="K159" s="2"/>
      <c r="L159" s="3"/>
      <c r="M159" s="7"/>
      <c r="N159" s="5"/>
      <c r="O159" s="8"/>
    </row>
    <row r="160" spans="1:15" ht="12" customHeight="1">
      <c r="A160" s="91" t="s">
        <v>54</v>
      </c>
      <c r="B160" s="64">
        <v>1000</v>
      </c>
      <c r="C160" s="65">
        <v>3.145</v>
      </c>
      <c r="D160" s="66"/>
      <c r="E160" s="67">
        <f t="shared" si="36"/>
        <v>0</v>
      </c>
      <c r="F160" s="68"/>
      <c r="G160" s="69">
        <f t="shared" si="37"/>
        <v>0</v>
      </c>
      <c r="H160" s="69">
        <f t="shared" si="38"/>
        <v>0</v>
      </c>
      <c r="I160" s="64">
        <f t="shared" si="39"/>
        <v>0</v>
      </c>
      <c r="J160" s="1"/>
      <c r="K160" s="2"/>
      <c r="L160" s="3"/>
      <c r="M160" s="7"/>
      <c r="N160" s="5"/>
      <c r="O160" s="8"/>
    </row>
    <row r="161" spans="1:15" ht="12" customHeight="1">
      <c r="A161" s="91" t="s">
        <v>108</v>
      </c>
      <c r="B161" s="64">
        <v>1000</v>
      </c>
      <c r="C161" s="65">
        <v>3.389</v>
      </c>
      <c r="D161" s="66"/>
      <c r="E161" s="67">
        <f>B161/C161*D161</f>
        <v>0</v>
      </c>
      <c r="F161" s="68"/>
      <c r="G161" s="69">
        <f>F161/B161*C161</f>
        <v>0</v>
      </c>
      <c r="H161" s="69">
        <f>F161/B161*C161*1.08</f>
        <v>0</v>
      </c>
      <c r="I161" s="64">
        <f>B161/C161*D161/1.08</f>
        <v>0</v>
      </c>
      <c r="J161" s="1"/>
      <c r="K161" s="2"/>
      <c r="L161" s="3"/>
      <c r="M161" s="7"/>
      <c r="N161" s="5"/>
      <c r="O161" s="8"/>
    </row>
    <row r="162" spans="1:15" ht="12" customHeight="1">
      <c r="A162" s="91" t="s">
        <v>55</v>
      </c>
      <c r="B162" s="64">
        <v>1000</v>
      </c>
      <c r="C162" s="65">
        <v>3.756</v>
      </c>
      <c r="D162" s="66"/>
      <c r="E162" s="67">
        <f t="shared" si="36"/>
        <v>0</v>
      </c>
      <c r="F162" s="68"/>
      <c r="G162" s="69">
        <f t="shared" si="37"/>
        <v>0</v>
      </c>
      <c r="H162" s="69">
        <f t="shared" si="38"/>
        <v>0</v>
      </c>
      <c r="I162" s="64">
        <f t="shared" si="39"/>
        <v>0</v>
      </c>
      <c r="J162" s="1"/>
      <c r="K162" s="2"/>
      <c r="L162" s="3"/>
      <c r="M162" s="7"/>
      <c r="N162" s="5"/>
      <c r="O162" s="8"/>
    </row>
    <row r="163" spans="1:15" ht="12" customHeight="1">
      <c r="A163" s="91" t="s">
        <v>85</v>
      </c>
      <c r="B163" s="64">
        <v>1000</v>
      </c>
      <c r="C163" s="65">
        <v>4.122</v>
      </c>
      <c r="D163" s="66"/>
      <c r="E163" s="67">
        <f t="shared" si="36"/>
        <v>0</v>
      </c>
      <c r="F163" s="68"/>
      <c r="G163" s="69">
        <f t="shared" si="37"/>
        <v>0</v>
      </c>
      <c r="H163" s="69">
        <f t="shared" si="38"/>
        <v>0</v>
      </c>
      <c r="I163" s="64">
        <f t="shared" si="39"/>
        <v>0</v>
      </c>
      <c r="J163" s="1"/>
      <c r="K163" s="2"/>
      <c r="L163" s="3"/>
      <c r="M163" s="7"/>
      <c r="N163" s="5"/>
      <c r="O163" s="8"/>
    </row>
    <row r="164" spans="1:15" ht="12" customHeight="1">
      <c r="A164" s="91" t="s">
        <v>83</v>
      </c>
      <c r="B164" s="64">
        <v>1000</v>
      </c>
      <c r="C164" s="65">
        <v>4.367</v>
      </c>
      <c r="D164" s="66"/>
      <c r="E164" s="67">
        <f t="shared" si="36"/>
        <v>0</v>
      </c>
      <c r="F164" s="68"/>
      <c r="G164" s="69">
        <f t="shared" si="37"/>
        <v>0</v>
      </c>
      <c r="H164" s="69">
        <f t="shared" si="38"/>
        <v>0</v>
      </c>
      <c r="I164" s="64">
        <f t="shared" si="39"/>
        <v>0</v>
      </c>
      <c r="J164" s="1"/>
      <c r="K164" s="2"/>
      <c r="L164" s="3"/>
      <c r="M164" s="7"/>
      <c r="N164" s="5"/>
      <c r="O164" s="8"/>
    </row>
    <row r="165" spans="1:15" ht="12" customHeight="1">
      <c r="A165" s="91" t="s">
        <v>576</v>
      </c>
      <c r="B165" s="64">
        <v>1000</v>
      </c>
      <c r="C165" s="65">
        <v>4.611</v>
      </c>
      <c r="D165" s="66"/>
      <c r="E165" s="67">
        <f>B165/C165*D165</f>
        <v>0</v>
      </c>
      <c r="F165" s="68"/>
      <c r="G165" s="69">
        <f>F165/B165*C165</f>
        <v>0</v>
      </c>
      <c r="H165" s="69">
        <f>F165/B165*C165*1.08</f>
        <v>0</v>
      </c>
      <c r="I165" s="64">
        <f aca="true" t="shared" si="40" ref="I165:I182">B165/C165*D165/1.08</f>
        <v>0</v>
      </c>
      <c r="J165" s="1"/>
      <c r="K165" s="2"/>
      <c r="L165" s="3"/>
      <c r="M165" s="7"/>
      <c r="N165" s="5"/>
      <c r="O165" s="8"/>
    </row>
    <row r="166" spans="1:15" ht="12" customHeight="1">
      <c r="A166" s="91" t="s">
        <v>56</v>
      </c>
      <c r="B166" s="64">
        <v>1000</v>
      </c>
      <c r="C166" s="65">
        <v>4.978</v>
      </c>
      <c r="D166" s="66"/>
      <c r="E166" s="67">
        <f t="shared" si="36"/>
        <v>0</v>
      </c>
      <c r="F166" s="68">
        <v>0</v>
      </c>
      <c r="G166" s="69">
        <f t="shared" si="37"/>
        <v>0</v>
      </c>
      <c r="H166" s="69">
        <f t="shared" si="38"/>
        <v>0</v>
      </c>
      <c r="I166" s="64">
        <f t="shared" si="40"/>
        <v>0</v>
      </c>
      <c r="J166" s="1"/>
      <c r="K166" s="2"/>
      <c r="L166" s="3"/>
      <c r="M166" s="7"/>
      <c r="N166" s="5"/>
      <c r="O166" s="8"/>
    </row>
    <row r="167" spans="1:15" ht="12" customHeight="1">
      <c r="A167" s="91" t="s">
        <v>634</v>
      </c>
      <c r="B167" s="64">
        <v>1000</v>
      </c>
      <c r="C167" s="65">
        <v>5.344</v>
      </c>
      <c r="D167" s="66"/>
      <c r="E167" s="67">
        <f>B167/C167*D167</f>
        <v>0</v>
      </c>
      <c r="F167" s="68">
        <v>0</v>
      </c>
      <c r="G167" s="69">
        <f>F167/B167*C167</f>
        <v>0</v>
      </c>
      <c r="H167" s="69">
        <f>F167/B167*C167*1.08</f>
        <v>0</v>
      </c>
      <c r="I167" s="64">
        <f t="shared" si="40"/>
        <v>0</v>
      </c>
      <c r="J167" s="1"/>
      <c r="K167" s="2"/>
      <c r="L167" s="3"/>
      <c r="M167" s="7"/>
      <c r="N167" s="5"/>
      <c r="O167" s="8"/>
    </row>
    <row r="168" spans="1:15" ht="12" customHeight="1">
      <c r="A168" s="91" t="s">
        <v>84</v>
      </c>
      <c r="B168" s="64">
        <v>1000</v>
      </c>
      <c r="C168" s="65">
        <v>5.589</v>
      </c>
      <c r="D168" s="66"/>
      <c r="E168" s="67">
        <f t="shared" si="36"/>
        <v>0</v>
      </c>
      <c r="F168" s="68"/>
      <c r="G168" s="69">
        <f t="shared" si="37"/>
        <v>0</v>
      </c>
      <c r="H168" s="69">
        <f t="shared" si="38"/>
        <v>0</v>
      </c>
      <c r="I168" s="64">
        <f t="shared" si="40"/>
        <v>0</v>
      </c>
      <c r="J168" s="1"/>
      <c r="K168" s="2"/>
      <c r="L168" s="3"/>
      <c r="M168" s="7"/>
      <c r="N168" s="5"/>
      <c r="O168" s="8"/>
    </row>
    <row r="169" spans="1:15" ht="12" customHeight="1">
      <c r="A169" s="91" t="s">
        <v>635</v>
      </c>
      <c r="B169" s="64">
        <v>1000</v>
      </c>
      <c r="C169" s="65">
        <v>5.833</v>
      </c>
      <c r="D169" s="66"/>
      <c r="E169" s="67">
        <f>B169/C169*D169</f>
        <v>0</v>
      </c>
      <c r="F169" s="68"/>
      <c r="G169" s="69">
        <f>F169/B169*C169</f>
        <v>0</v>
      </c>
      <c r="H169" s="69">
        <f>F169/B169*C169*1.08</f>
        <v>0</v>
      </c>
      <c r="I169" s="64">
        <f t="shared" si="40"/>
        <v>0</v>
      </c>
      <c r="J169" s="1"/>
      <c r="K169" s="2"/>
      <c r="L169" s="3"/>
      <c r="M169" s="7"/>
      <c r="N169" s="5"/>
      <c r="O169" s="8"/>
    </row>
    <row r="170" spans="1:15" ht="12" customHeight="1">
      <c r="A170" s="91" t="s">
        <v>60</v>
      </c>
      <c r="B170" s="64">
        <v>1000</v>
      </c>
      <c r="C170" s="65">
        <v>6.2</v>
      </c>
      <c r="D170" s="66"/>
      <c r="E170" s="67">
        <f t="shared" si="36"/>
        <v>0</v>
      </c>
      <c r="F170" s="68"/>
      <c r="G170" s="69">
        <f t="shared" si="37"/>
        <v>0</v>
      </c>
      <c r="H170" s="69">
        <f t="shared" si="38"/>
        <v>0</v>
      </c>
      <c r="I170" s="64">
        <f t="shared" si="40"/>
        <v>0</v>
      </c>
      <c r="J170" s="1"/>
      <c r="K170" s="2"/>
      <c r="L170" s="3"/>
      <c r="M170" s="7"/>
      <c r="N170" s="5"/>
      <c r="O170" s="8"/>
    </row>
    <row r="171" spans="1:15" ht="12" customHeight="1">
      <c r="A171" s="91" t="s">
        <v>636</v>
      </c>
      <c r="B171" s="64">
        <v>1000</v>
      </c>
      <c r="C171" s="65">
        <v>6.56</v>
      </c>
      <c r="D171" s="66"/>
      <c r="E171" s="67">
        <f aca="true" t="shared" si="41" ref="E171:E182">B171/C171*D171</f>
        <v>0</v>
      </c>
      <c r="F171" s="68"/>
      <c r="G171" s="69">
        <f aca="true" t="shared" si="42" ref="G171:G182">F171/B171*C171</f>
        <v>0</v>
      </c>
      <c r="H171" s="69">
        <f aca="true" t="shared" si="43" ref="H171:H182">F171/B171*C171*1.08</f>
        <v>0</v>
      </c>
      <c r="I171" s="64">
        <f t="shared" si="40"/>
        <v>0</v>
      </c>
      <c r="J171" s="1"/>
      <c r="K171" s="2"/>
      <c r="L171" s="3"/>
      <c r="M171" s="7"/>
      <c r="N171" s="5"/>
      <c r="O171" s="8"/>
    </row>
    <row r="172" spans="1:15" ht="12" customHeight="1">
      <c r="A172" s="91" t="s">
        <v>578</v>
      </c>
      <c r="B172" s="64">
        <v>1000</v>
      </c>
      <c r="C172" s="65">
        <v>6.804</v>
      </c>
      <c r="D172" s="66"/>
      <c r="E172" s="67">
        <f t="shared" si="41"/>
        <v>0</v>
      </c>
      <c r="F172" s="68">
        <v>0</v>
      </c>
      <c r="G172" s="69">
        <f t="shared" si="42"/>
        <v>0</v>
      </c>
      <c r="H172" s="69">
        <f t="shared" si="43"/>
        <v>0</v>
      </c>
      <c r="I172" s="64">
        <f t="shared" si="40"/>
        <v>0</v>
      </c>
      <c r="J172" s="1"/>
      <c r="K172" s="2"/>
      <c r="L172" s="3"/>
      <c r="M172" s="7"/>
      <c r="N172" s="5"/>
      <c r="O172" s="8"/>
    </row>
    <row r="173" spans="1:15" ht="12" customHeight="1">
      <c r="A173" s="91" t="s">
        <v>579</v>
      </c>
      <c r="B173" s="64">
        <v>1000</v>
      </c>
      <c r="C173" s="65">
        <v>7.415</v>
      </c>
      <c r="D173" s="66"/>
      <c r="E173" s="67">
        <f t="shared" si="41"/>
        <v>0</v>
      </c>
      <c r="F173" s="68"/>
      <c r="G173" s="69">
        <f t="shared" si="42"/>
        <v>0</v>
      </c>
      <c r="H173" s="69">
        <f t="shared" si="43"/>
        <v>0</v>
      </c>
      <c r="I173" s="64">
        <f t="shared" si="40"/>
        <v>0</v>
      </c>
      <c r="J173" s="1"/>
      <c r="K173" s="2"/>
      <c r="L173" s="3"/>
      <c r="M173" s="7"/>
      <c r="N173" s="5"/>
      <c r="O173" s="8"/>
    </row>
    <row r="174" spans="1:15" ht="12" customHeight="1">
      <c r="A174" s="91" t="s">
        <v>580</v>
      </c>
      <c r="B174" s="64">
        <v>1000</v>
      </c>
      <c r="C174" s="65">
        <v>8.026</v>
      </c>
      <c r="D174" s="66"/>
      <c r="E174" s="67">
        <f t="shared" si="41"/>
        <v>0</v>
      </c>
      <c r="F174" s="68"/>
      <c r="G174" s="69">
        <f t="shared" si="42"/>
        <v>0</v>
      </c>
      <c r="H174" s="69">
        <f t="shared" si="43"/>
        <v>0</v>
      </c>
      <c r="I174" s="64">
        <f t="shared" si="40"/>
        <v>0</v>
      </c>
      <c r="J174" s="1"/>
      <c r="K174" s="2"/>
      <c r="L174" s="3"/>
      <c r="M174" s="7"/>
      <c r="N174" s="5"/>
      <c r="O174" s="8"/>
    </row>
    <row r="175" spans="1:15" ht="12" customHeight="1">
      <c r="A175" s="91" t="s">
        <v>718</v>
      </c>
      <c r="B175" s="64">
        <v>1000</v>
      </c>
      <c r="C175" s="65">
        <v>8.637</v>
      </c>
      <c r="D175" s="66"/>
      <c r="E175" s="67">
        <f t="shared" si="41"/>
        <v>0</v>
      </c>
      <c r="F175" s="68"/>
      <c r="G175" s="69">
        <f t="shared" si="42"/>
        <v>0</v>
      </c>
      <c r="H175" s="69">
        <f t="shared" si="43"/>
        <v>0</v>
      </c>
      <c r="I175" s="64">
        <f t="shared" si="40"/>
        <v>0</v>
      </c>
      <c r="J175" s="1"/>
      <c r="K175" s="2"/>
      <c r="L175" s="3"/>
      <c r="M175" s="7"/>
      <c r="N175" s="5"/>
      <c r="O175" s="8"/>
    </row>
    <row r="176" spans="1:15" ht="12" customHeight="1">
      <c r="A176" s="91" t="s">
        <v>581</v>
      </c>
      <c r="B176" s="64">
        <v>1000</v>
      </c>
      <c r="C176" s="65">
        <v>9.248</v>
      </c>
      <c r="D176" s="66"/>
      <c r="E176" s="67">
        <f t="shared" si="41"/>
        <v>0</v>
      </c>
      <c r="F176" s="68">
        <v>0</v>
      </c>
      <c r="G176" s="69">
        <f t="shared" si="42"/>
        <v>0</v>
      </c>
      <c r="H176" s="69">
        <f t="shared" si="43"/>
        <v>0</v>
      </c>
      <c r="I176" s="64">
        <f t="shared" si="40"/>
        <v>0</v>
      </c>
      <c r="J176" s="1"/>
      <c r="K176" s="2"/>
      <c r="L176" s="3"/>
      <c r="M176" s="7"/>
      <c r="N176" s="5"/>
      <c r="O176" s="8"/>
    </row>
    <row r="177" spans="1:15" ht="12" customHeight="1">
      <c r="A177" s="91" t="s">
        <v>719</v>
      </c>
      <c r="B177" s="64">
        <v>1000</v>
      </c>
      <c r="C177" s="65">
        <v>9.859</v>
      </c>
      <c r="D177" s="66"/>
      <c r="E177" s="67">
        <f t="shared" si="41"/>
        <v>0</v>
      </c>
      <c r="F177" s="68">
        <v>0</v>
      </c>
      <c r="G177" s="69">
        <f t="shared" si="42"/>
        <v>0</v>
      </c>
      <c r="H177" s="69">
        <f t="shared" si="43"/>
        <v>0</v>
      </c>
      <c r="I177" s="64">
        <f t="shared" si="40"/>
        <v>0</v>
      </c>
      <c r="J177" s="1"/>
      <c r="K177" s="2"/>
      <c r="L177" s="3"/>
      <c r="M177" s="7"/>
      <c r="N177" s="5"/>
      <c r="O177" s="8"/>
    </row>
    <row r="178" spans="1:15" ht="12" customHeight="1">
      <c r="A178" s="91" t="s">
        <v>582</v>
      </c>
      <c r="B178" s="64">
        <v>1000</v>
      </c>
      <c r="C178" s="65">
        <v>10.47</v>
      </c>
      <c r="D178" s="66"/>
      <c r="E178" s="67">
        <f t="shared" si="41"/>
        <v>0</v>
      </c>
      <c r="F178" s="68"/>
      <c r="G178" s="69">
        <f t="shared" si="42"/>
        <v>0</v>
      </c>
      <c r="H178" s="69">
        <f t="shared" si="43"/>
        <v>0</v>
      </c>
      <c r="I178" s="64">
        <f t="shared" si="40"/>
        <v>0</v>
      </c>
      <c r="J178" s="1"/>
      <c r="K178" s="2"/>
      <c r="L178" s="3"/>
      <c r="M178" s="7"/>
      <c r="N178" s="5"/>
      <c r="O178" s="8"/>
    </row>
    <row r="179" spans="1:15" ht="12" customHeight="1">
      <c r="A179" s="91" t="s">
        <v>720</v>
      </c>
      <c r="B179" s="64">
        <v>1000</v>
      </c>
      <c r="C179" s="65">
        <v>11.081</v>
      </c>
      <c r="D179" s="66"/>
      <c r="E179" s="67">
        <f t="shared" si="41"/>
        <v>0</v>
      </c>
      <c r="F179" s="68"/>
      <c r="G179" s="69">
        <f t="shared" si="42"/>
        <v>0</v>
      </c>
      <c r="H179" s="69">
        <f t="shared" si="43"/>
        <v>0</v>
      </c>
      <c r="I179" s="64">
        <f t="shared" si="40"/>
        <v>0</v>
      </c>
      <c r="J179" s="1"/>
      <c r="K179" s="2"/>
      <c r="L179" s="3"/>
      <c r="M179" s="7"/>
      <c r="N179" s="5"/>
      <c r="O179" s="8"/>
    </row>
    <row r="180" spans="1:15" ht="12" customHeight="1">
      <c r="A180" s="91" t="s">
        <v>721</v>
      </c>
      <c r="B180" s="64">
        <v>1000</v>
      </c>
      <c r="C180" s="65">
        <v>11.691</v>
      </c>
      <c r="D180" s="66"/>
      <c r="E180" s="67">
        <f t="shared" si="41"/>
        <v>0</v>
      </c>
      <c r="F180" s="68"/>
      <c r="G180" s="69">
        <f t="shared" si="42"/>
        <v>0</v>
      </c>
      <c r="H180" s="69">
        <f t="shared" si="43"/>
        <v>0</v>
      </c>
      <c r="I180" s="64">
        <f t="shared" si="40"/>
        <v>0</v>
      </c>
      <c r="J180" s="1"/>
      <c r="K180" s="2"/>
      <c r="L180" s="3"/>
      <c r="M180" s="7"/>
      <c r="N180" s="5"/>
      <c r="O180" s="8"/>
    </row>
    <row r="181" spans="1:15" ht="12" customHeight="1">
      <c r="A181" s="91" t="s">
        <v>722</v>
      </c>
      <c r="B181" s="64">
        <v>1000</v>
      </c>
      <c r="C181" s="65">
        <v>12.302</v>
      </c>
      <c r="D181" s="66"/>
      <c r="E181" s="67">
        <f t="shared" si="41"/>
        <v>0</v>
      </c>
      <c r="F181" s="68"/>
      <c r="G181" s="69">
        <f t="shared" si="42"/>
        <v>0</v>
      </c>
      <c r="H181" s="69">
        <f t="shared" si="43"/>
        <v>0</v>
      </c>
      <c r="I181" s="64">
        <f t="shared" si="40"/>
        <v>0</v>
      </c>
      <c r="J181" s="1"/>
      <c r="K181" s="2"/>
      <c r="L181" s="3"/>
      <c r="M181" s="7"/>
      <c r="N181" s="5"/>
      <c r="O181" s="8"/>
    </row>
    <row r="182" spans="1:15" ht="12" customHeight="1">
      <c r="A182" s="91" t="s">
        <v>723</v>
      </c>
      <c r="B182" s="64">
        <v>1000</v>
      </c>
      <c r="C182" s="65">
        <v>12.913</v>
      </c>
      <c r="D182" s="66"/>
      <c r="E182" s="67">
        <f t="shared" si="41"/>
        <v>0</v>
      </c>
      <c r="F182" s="68">
        <v>0</v>
      </c>
      <c r="G182" s="69">
        <f t="shared" si="42"/>
        <v>0</v>
      </c>
      <c r="H182" s="69">
        <f t="shared" si="43"/>
        <v>0</v>
      </c>
      <c r="I182" s="64">
        <f t="shared" si="40"/>
        <v>0</v>
      </c>
      <c r="J182" s="1"/>
      <c r="K182" s="2"/>
      <c r="L182" s="3"/>
      <c r="M182" s="7"/>
      <c r="N182" s="5"/>
      <c r="O182" s="8"/>
    </row>
    <row r="183" spans="1:15" ht="15" customHeight="1">
      <c r="A183" s="84" t="s">
        <v>216</v>
      </c>
      <c r="B183" s="1"/>
      <c r="C183" s="2"/>
      <c r="D183" s="3"/>
      <c r="E183" s="7"/>
      <c r="F183" s="5"/>
      <c r="G183" s="8"/>
      <c r="H183" s="8"/>
      <c r="I183" s="1"/>
      <c r="J183" s="1"/>
      <c r="K183" s="2"/>
      <c r="L183" s="3"/>
      <c r="M183" s="7"/>
      <c r="N183" s="5"/>
      <c r="O183" s="8"/>
    </row>
    <row r="184" spans="1:9" ht="12" customHeight="1">
      <c r="A184" s="91" t="s">
        <v>86</v>
      </c>
      <c r="B184" s="64">
        <v>1000</v>
      </c>
      <c r="C184" s="65">
        <v>2.598</v>
      </c>
      <c r="D184" s="66"/>
      <c r="E184" s="67">
        <f aca="true" t="shared" si="44" ref="E184:E207">B184/C184*D184</f>
        <v>0</v>
      </c>
      <c r="F184" s="68"/>
      <c r="G184" s="69">
        <f aca="true" t="shared" si="45" ref="G184:G203">F184/B184*C184</f>
        <v>0</v>
      </c>
      <c r="H184" s="69">
        <f aca="true" t="shared" si="46" ref="H184:H203">F184/B184*C184*1.08</f>
        <v>0</v>
      </c>
      <c r="I184" s="64">
        <f aca="true" t="shared" si="47" ref="I184:I215">B184/C184*D184/1.08</f>
        <v>0</v>
      </c>
    </row>
    <row r="185" spans="1:9" ht="12" customHeight="1">
      <c r="A185" s="91" t="s">
        <v>638</v>
      </c>
      <c r="B185" s="64">
        <v>1000</v>
      </c>
      <c r="C185" s="65">
        <v>2.773</v>
      </c>
      <c r="D185" s="66"/>
      <c r="E185" s="67">
        <f t="shared" si="44"/>
        <v>0</v>
      </c>
      <c r="F185" s="68"/>
      <c r="G185" s="69">
        <f>F185/B185*C185</f>
        <v>0</v>
      </c>
      <c r="H185" s="69">
        <f>F185/B185*C185*1.08</f>
        <v>0</v>
      </c>
      <c r="I185" s="64">
        <f t="shared" si="47"/>
        <v>0</v>
      </c>
    </row>
    <row r="186" spans="1:15" ht="12" customHeight="1">
      <c r="A186" s="91" t="s">
        <v>87</v>
      </c>
      <c r="B186" s="64">
        <v>1000</v>
      </c>
      <c r="C186" s="65">
        <v>2.947</v>
      </c>
      <c r="D186" s="66"/>
      <c r="E186" s="67">
        <f t="shared" si="44"/>
        <v>0</v>
      </c>
      <c r="F186" s="68"/>
      <c r="G186" s="69">
        <f t="shared" si="45"/>
        <v>0</v>
      </c>
      <c r="H186" s="69">
        <f t="shared" si="46"/>
        <v>0</v>
      </c>
      <c r="I186" s="64">
        <f t="shared" si="47"/>
        <v>0</v>
      </c>
      <c r="J186" s="14"/>
      <c r="K186" s="15"/>
      <c r="L186" s="16"/>
      <c r="M186" s="6"/>
      <c r="N186" s="4"/>
      <c r="O186" s="6"/>
    </row>
    <row r="187" spans="1:15" ht="12" customHeight="1">
      <c r="A187" s="91" t="s">
        <v>639</v>
      </c>
      <c r="B187" s="64">
        <v>1000</v>
      </c>
      <c r="C187" s="65">
        <v>3.122</v>
      </c>
      <c r="D187" s="66"/>
      <c r="E187" s="67">
        <f t="shared" si="44"/>
        <v>0</v>
      </c>
      <c r="F187" s="68">
        <v>0</v>
      </c>
      <c r="G187" s="69">
        <f>F187/B187*C187</f>
        <v>0</v>
      </c>
      <c r="H187" s="69">
        <f>F187/B187*C187*1.08</f>
        <v>0</v>
      </c>
      <c r="I187" s="64">
        <f t="shared" si="47"/>
        <v>0</v>
      </c>
      <c r="J187" s="1"/>
      <c r="K187" s="2"/>
      <c r="L187" s="4"/>
      <c r="M187" s="6"/>
      <c r="N187" s="4"/>
      <c r="O187" s="6"/>
    </row>
    <row r="188" spans="1:15" ht="12" customHeight="1">
      <c r="A188" s="91" t="s">
        <v>19</v>
      </c>
      <c r="B188" s="64">
        <v>1000</v>
      </c>
      <c r="C188" s="65">
        <v>3.297</v>
      </c>
      <c r="D188" s="66"/>
      <c r="E188" s="67">
        <f t="shared" si="44"/>
        <v>0</v>
      </c>
      <c r="F188" s="68">
        <v>0</v>
      </c>
      <c r="G188" s="69">
        <f t="shared" si="45"/>
        <v>0</v>
      </c>
      <c r="H188" s="69">
        <f t="shared" si="46"/>
        <v>0</v>
      </c>
      <c r="I188" s="64">
        <f t="shared" si="47"/>
        <v>0</v>
      </c>
      <c r="J188" s="1"/>
      <c r="K188" s="2"/>
      <c r="L188" s="4"/>
      <c r="M188" s="6"/>
      <c r="N188" s="4"/>
      <c r="O188" s="6"/>
    </row>
    <row r="189" spans="1:15" ht="12" customHeight="1">
      <c r="A189" s="91" t="s">
        <v>640</v>
      </c>
      <c r="B189" s="64">
        <v>1000</v>
      </c>
      <c r="C189" s="65">
        <v>3.471</v>
      </c>
      <c r="D189" s="66"/>
      <c r="E189" s="67">
        <f t="shared" si="44"/>
        <v>0</v>
      </c>
      <c r="F189" s="68">
        <v>0</v>
      </c>
      <c r="G189" s="69">
        <f>F189/B189*C189</f>
        <v>0</v>
      </c>
      <c r="H189" s="69">
        <f>F189/B189*C189*1.08</f>
        <v>0</v>
      </c>
      <c r="I189" s="64">
        <f t="shared" si="47"/>
        <v>0</v>
      </c>
      <c r="J189" s="1"/>
      <c r="K189" s="2"/>
      <c r="L189" s="4"/>
      <c r="M189" s="6"/>
      <c r="N189" s="4"/>
      <c r="O189" s="6"/>
    </row>
    <row r="190" spans="1:15" ht="12" customHeight="1">
      <c r="A190" s="91" t="s">
        <v>20</v>
      </c>
      <c r="B190" s="64">
        <v>1000</v>
      </c>
      <c r="C190" s="65">
        <v>3.646</v>
      </c>
      <c r="D190" s="66"/>
      <c r="E190" s="67">
        <f t="shared" si="44"/>
        <v>0</v>
      </c>
      <c r="F190" s="68"/>
      <c r="G190" s="69">
        <f t="shared" si="45"/>
        <v>0</v>
      </c>
      <c r="H190" s="69">
        <f t="shared" si="46"/>
        <v>0</v>
      </c>
      <c r="I190" s="64">
        <f t="shared" si="47"/>
        <v>0</v>
      </c>
      <c r="J190" s="1"/>
      <c r="K190" s="2"/>
      <c r="L190" s="3"/>
      <c r="M190" s="7"/>
      <c r="N190" s="5"/>
      <c r="O190" s="8"/>
    </row>
    <row r="191" spans="1:15" ht="12" customHeight="1">
      <c r="A191" s="91" t="s">
        <v>21</v>
      </c>
      <c r="B191" s="64">
        <v>1000</v>
      </c>
      <c r="C191" s="65">
        <v>3.995</v>
      </c>
      <c r="D191" s="66"/>
      <c r="E191" s="67">
        <f t="shared" si="44"/>
        <v>0</v>
      </c>
      <c r="F191" s="68"/>
      <c r="G191" s="69">
        <f t="shared" si="45"/>
        <v>0</v>
      </c>
      <c r="H191" s="69">
        <f t="shared" si="46"/>
        <v>0</v>
      </c>
      <c r="I191" s="64">
        <f t="shared" si="47"/>
        <v>0</v>
      </c>
      <c r="J191" s="1"/>
      <c r="K191" s="2"/>
      <c r="L191" s="3"/>
      <c r="M191" s="7"/>
      <c r="N191" s="5"/>
      <c r="O191" s="8"/>
    </row>
    <row r="192" spans="1:15" ht="12" customHeight="1">
      <c r="A192" s="91" t="s">
        <v>88</v>
      </c>
      <c r="B192" s="64">
        <v>1000</v>
      </c>
      <c r="C192" s="65">
        <v>4.344</v>
      </c>
      <c r="D192" s="66"/>
      <c r="E192" s="67">
        <f t="shared" si="44"/>
        <v>0</v>
      </c>
      <c r="F192" s="68"/>
      <c r="G192" s="69">
        <f t="shared" si="45"/>
        <v>0</v>
      </c>
      <c r="H192" s="69">
        <f t="shared" si="46"/>
        <v>0</v>
      </c>
      <c r="I192" s="64">
        <f t="shared" si="47"/>
        <v>0</v>
      </c>
      <c r="J192" s="1"/>
      <c r="K192" s="2"/>
      <c r="L192" s="3"/>
      <c r="M192" s="7"/>
      <c r="N192" s="5"/>
      <c r="O192" s="8"/>
    </row>
    <row r="193" spans="1:15" ht="12" customHeight="1">
      <c r="A193" s="91" t="s">
        <v>22</v>
      </c>
      <c r="B193" s="64">
        <v>1000</v>
      </c>
      <c r="C193" s="65">
        <v>4.694</v>
      </c>
      <c r="D193" s="66"/>
      <c r="E193" s="67">
        <f t="shared" si="44"/>
        <v>0</v>
      </c>
      <c r="F193" s="68"/>
      <c r="G193" s="69">
        <f t="shared" si="45"/>
        <v>0</v>
      </c>
      <c r="H193" s="69">
        <f t="shared" si="46"/>
        <v>0</v>
      </c>
      <c r="I193" s="64">
        <f t="shared" si="47"/>
        <v>0</v>
      </c>
      <c r="J193" s="1"/>
      <c r="K193" s="2"/>
      <c r="L193" s="3"/>
      <c r="M193" s="7"/>
      <c r="N193" s="5"/>
      <c r="O193" s="8"/>
    </row>
    <row r="194" spans="1:15" ht="12" customHeight="1">
      <c r="A194" s="91" t="s">
        <v>89</v>
      </c>
      <c r="B194" s="64">
        <v>1000</v>
      </c>
      <c r="C194" s="65">
        <v>5.043</v>
      </c>
      <c r="D194" s="66"/>
      <c r="E194" s="67">
        <f t="shared" si="44"/>
        <v>0</v>
      </c>
      <c r="F194" s="68"/>
      <c r="G194" s="69">
        <f t="shared" si="45"/>
        <v>0</v>
      </c>
      <c r="H194" s="69">
        <f t="shared" si="46"/>
        <v>0</v>
      </c>
      <c r="I194" s="64">
        <f t="shared" si="47"/>
        <v>0</v>
      </c>
      <c r="J194" s="1"/>
      <c r="K194" s="2"/>
      <c r="L194" s="3"/>
      <c r="M194" s="7"/>
      <c r="N194" s="5"/>
      <c r="O194" s="8"/>
    </row>
    <row r="195" spans="1:9" ht="12" customHeight="1">
      <c r="A195" s="91" t="s">
        <v>23</v>
      </c>
      <c r="B195" s="64">
        <v>1000</v>
      </c>
      <c r="C195" s="65">
        <v>5.567</v>
      </c>
      <c r="D195" s="66"/>
      <c r="E195" s="67">
        <f t="shared" si="44"/>
        <v>0</v>
      </c>
      <c r="F195" s="68"/>
      <c r="G195" s="69">
        <f t="shared" si="45"/>
        <v>0</v>
      </c>
      <c r="H195" s="69">
        <f t="shared" si="46"/>
        <v>0</v>
      </c>
      <c r="I195" s="64">
        <f t="shared" si="47"/>
        <v>0</v>
      </c>
    </row>
    <row r="196" spans="1:9" ht="12" customHeight="1">
      <c r="A196" s="91" t="s">
        <v>218</v>
      </c>
      <c r="B196" s="64">
        <v>1000</v>
      </c>
      <c r="C196" s="65">
        <v>6.091</v>
      </c>
      <c r="D196" s="66"/>
      <c r="E196" s="67">
        <f>B196/C196*D196</f>
        <v>0</v>
      </c>
      <c r="F196" s="68"/>
      <c r="G196" s="69">
        <f>F196/B196*C196</f>
        <v>0</v>
      </c>
      <c r="H196" s="69">
        <f>F196/B196*C196*1.08</f>
        <v>0</v>
      </c>
      <c r="I196" s="64">
        <f t="shared" si="47"/>
        <v>0</v>
      </c>
    </row>
    <row r="197" spans="1:9" ht="12" customHeight="1">
      <c r="A197" s="91" t="s">
        <v>24</v>
      </c>
      <c r="B197" s="64">
        <v>1000</v>
      </c>
      <c r="C197" s="65">
        <v>6.44</v>
      </c>
      <c r="D197" s="66"/>
      <c r="E197" s="67">
        <f t="shared" si="44"/>
        <v>0</v>
      </c>
      <c r="F197" s="68"/>
      <c r="G197" s="69">
        <f t="shared" si="45"/>
        <v>0</v>
      </c>
      <c r="H197" s="69">
        <f t="shared" si="46"/>
        <v>0</v>
      </c>
      <c r="I197" s="64">
        <f t="shared" si="47"/>
        <v>0</v>
      </c>
    </row>
    <row r="198" spans="1:9" ht="12" customHeight="1">
      <c r="A198" s="91" t="s">
        <v>219</v>
      </c>
      <c r="B198" s="64">
        <v>1000</v>
      </c>
      <c r="C198" s="65">
        <v>6.789</v>
      </c>
      <c r="D198" s="66"/>
      <c r="E198" s="67">
        <f>B198/C198*D198</f>
        <v>0</v>
      </c>
      <c r="F198" s="68"/>
      <c r="G198" s="69">
        <f>F198/B198*C198</f>
        <v>0</v>
      </c>
      <c r="H198" s="69">
        <f>F198/B198*C198*1.08</f>
        <v>0</v>
      </c>
      <c r="I198" s="64">
        <f t="shared" si="47"/>
        <v>0</v>
      </c>
    </row>
    <row r="199" spans="1:9" ht="12" customHeight="1">
      <c r="A199" s="91" t="s">
        <v>25</v>
      </c>
      <c r="B199" s="64">
        <v>1000</v>
      </c>
      <c r="C199" s="65">
        <v>7.313</v>
      </c>
      <c r="D199" s="66"/>
      <c r="E199" s="67">
        <f t="shared" si="44"/>
        <v>0</v>
      </c>
      <c r="F199" s="68"/>
      <c r="G199" s="69">
        <f t="shared" si="45"/>
        <v>0</v>
      </c>
      <c r="H199" s="69">
        <f t="shared" si="46"/>
        <v>0</v>
      </c>
      <c r="I199" s="64">
        <f t="shared" si="47"/>
        <v>0</v>
      </c>
    </row>
    <row r="200" spans="1:9" ht="12" customHeight="1">
      <c r="A200" s="91" t="s">
        <v>220</v>
      </c>
      <c r="B200" s="64">
        <v>1000</v>
      </c>
      <c r="C200" s="65">
        <v>7.837</v>
      </c>
      <c r="D200" s="66"/>
      <c r="E200" s="67">
        <f>B200/C200*D200</f>
        <v>0</v>
      </c>
      <c r="F200" s="68"/>
      <c r="G200" s="69">
        <f>F200/B200*C200</f>
        <v>0</v>
      </c>
      <c r="H200" s="69">
        <f>F200/B200*C200*1.08</f>
        <v>0</v>
      </c>
      <c r="I200" s="64">
        <f t="shared" si="47"/>
        <v>0</v>
      </c>
    </row>
    <row r="201" spans="1:9" ht="12" customHeight="1">
      <c r="A201" s="91" t="s">
        <v>26</v>
      </c>
      <c r="B201" s="64">
        <v>1000</v>
      </c>
      <c r="C201" s="65">
        <v>8.187</v>
      </c>
      <c r="D201" s="66"/>
      <c r="E201" s="67">
        <f t="shared" si="44"/>
        <v>0</v>
      </c>
      <c r="F201" s="68"/>
      <c r="G201" s="69">
        <f t="shared" si="45"/>
        <v>0</v>
      </c>
      <c r="H201" s="69">
        <f t="shared" si="46"/>
        <v>0</v>
      </c>
      <c r="I201" s="64">
        <f t="shared" si="47"/>
        <v>0</v>
      </c>
    </row>
    <row r="202" spans="1:9" ht="12" customHeight="1">
      <c r="A202" s="91" t="s">
        <v>641</v>
      </c>
      <c r="B202" s="64">
        <v>1000</v>
      </c>
      <c r="C202" s="65">
        <v>8.535</v>
      </c>
      <c r="D202" s="66"/>
      <c r="E202" s="67">
        <f t="shared" si="44"/>
        <v>0</v>
      </c>
      <c r="F202" s="68"/>
      <c r="G202" s="69">
        <f>F202/B202*C202</f>
        <v>0</v>
      </c>
      <c r="H202" s="69">
        <f>F202/B202*C202*1.08</f>
        <v>0</v>
      </c>
      <c r="I202" s="64">
        <f t="shared" si="47"/>
        <v>0</v>
      </c>
    </row>
    <row r="203" spans="1:15" ht="12" customHeight="1">
      <c r="A203" s="91" t="s">
        <v>28</v>
      </c>
      <c r="B203" s="64">
        <v>1000</v>
      </c>
      <c r="C203" s="65">
        <v>9.06</v>
      </c>
      <c r="D203" s="66"/>
      <c r="E203" s="67">
        <f t="shared" si="44"/>
        <v>0</v>
      </c>
      <c r="F203" s="68"/>
      <c r="G203" s="69">
        <f t="shared" si="45"/>
        <v>0</v>
      </c>
      <c r="H203" s="69">
        <f t="shared" si="46"/>
        <v>0</v>
      </c>
      <c r="I203" s="64">
        <f t="shared" si="47"/>
        <v>0</v>
      </c>
      <c r="J203" s="1"/>
      <c r="K203" s="2"/>
      <c r="L203" s="3"/>
      <c r="M203" s="7"/>
      <c r="N203" s="5"/>
      <c r="O203" s="8"/>
    </row>
    <row r="204" spans="1:15" ht="12" customHeight="1">
      <c r="A204" s="91" t="s">
        <v>642</v>
      </c>
      <c r="B204" s="64">
        <v>1000</v>
      </c>
      <c r="C204" s="65">
        <v>9.584</v>
      </c>
      <c r="D204" s="66"/>
      <c r="E204" s="67">
        <f t="shared" si="44"/>
        <v>0</v>
      </c>
      <c r="F204" s="68"/>
      <c r="G204" s="69">
        <f aca="true" t="shared" si="48" ref="G204:G215">F204/B204*C204</f>
        <v>0</v>
      </c>
      <c r="H204" s="69">
        <f aca="true" t="shared" si="49" ref="H204:H215">F204/B204*C204*1.08</f>
        <v>0</v>
      </c>
      <c r="I204" s="64">
        <f t="shared" si="47"/>
        <v>0</v>
      </c>
      <c r="J204" s="1"/>
      <c r="K204" s="2"/>
      <c r="L204" s="3"/>
      <c r="M204" s="7"/>
      <c r="N204" s="5"/>
      <c r="O204" s="8"/>
    </row>
    <row r="205" spans="1:15" ht="12" customHeight="1">
      <c r="A205" s="91" t="s">
        <v>27</v>
      </c>
      <c r="B205" s="64">
        <v>1000</v>
      </c>
      <c r="C205" s="65">
        <v>9.933</v>
      </c>
      <c r="D205" s="66"/>
      <c r="E205" s="67">
        <f t="shared" si="44"/>
        <v>0</v>
      </c>
      <c r="F205" s="68"/>
      <c r="G205" s="69">
        <f t="shared" si="48"/>
        <v>0</v>
      </c>
      <c r="H205" s="69">
        <f t="shared" si="49"/>
        <v>0</v>
      </c>
      <c r="I205" s="64">
        <f t="shared" si="47"/>
        <v>0</v>
      </c>
      <c r="J205" s="1"/>
      <c r="K205" s="2"/>
      <c r="L205" s="3"/>
      <c r="M205" s="7"/>
      <c r="N205" s="5"/>
      <c r="O205" s="8"/>
    </row>
    <row r="206" spans="1:15" ht="12" customHeight="1">
      <c r="A206" s="91" t="s">
        <v>110</v>
      </c>
      <c r="B206" s="64">
        <v>1000</v>
      </c>
      <c r="C206" s="65">
        <v>10.806</v>
      </c>
      <c r="D206" s="66"/>
      <c r="E206" s="67">
        <f t="shared" si="44"/>
        <v>0</v>
      </c>
      <c r="F206" s="68"/>
      <c r="G206" s="69">
        <f t="shared" si="48"/>
        <v>0</v>
      </c>
      <c r="H206" s="69">
        <f t="shared" si="49"/>
        <v>0</v>
      </c>
      <c r="I206" s="64">
        <f t="shared" si="47"/>
        <v>0</v>
      </c>
      <c r="J206" s="1"/>
      <c r="K206" s="2"/>
      <c r="L206" s="3"/>
      <c r="M206" s="7"/>
      <c r="N206" s="5"/>
      <c r="O206" s="8"/>
    </row>
    <row r="207" spans="1:15" ht="12" customHeight="1">
      <c r="A207" s="91" t="s">
        <v>221</v>
      </c>
      <c r="B207" s="64">
        <v>1000</v>
      </c>
      <c r="C207" s="65">
        <v>11.642</v>
      </c>
      <c r="D207" s="66"/>
      <c r="E207" s="67">
        <f t="shared" si="44"/>
        <v>0</v>
      </c>
      <c r="F207" s="68"/>
      <c r="G207" s="69">
        <f t="shared" si="48"/>
        <v>0</v>
      </c>
      <c r="H207" s="69">
        <f t="shared" si="49"/>
        <v>0</v>
      </c>
      <c r="I207" s="64">
        <f t="shared" si="47"/>
        <v>0</v>
      </c>
      <c r="J207" s="1"/>
      <c r="K207" s="2"/>
      <c r="L207" s="3"/>
      <c r="M207" s="7"/>
      <c r="N207" s="5"/>
      <c r="O207" s="8"/>
    </row>
    <row r="208" spans="1:9" ht="12" customHeight="1">
      <c r="A208" s="91" t="s">
        <v>222</v>
      </c>
      <c r="B208" s="64">
        <v>1000</v>
      </c>
      <c r="C208" s="65">
        <v>12.515</v>
      </c>
      <c r="D208" s="66"/>
      <c r="E208" s="67">
        <f>B208/C208*D208</f>
        <v>0</v>
      </c>
      <c r="F208" s="68"/>
      <c r="G208" s="69">
        <f t="shared" si="48"/>
        <v>0</v>
      </c>
      <c r="H208" s="69">
        <f t="shared" si="49"/>
        <v>0</v>
      </c>
      <c r="I208" s="64">
        <f t="shared" si="47"/>
        <v>0</v>
      </c>
    </row>
    <row r="209" spans="1:9" ht="12" customHeight="1">
      <c r="A209" s="91" t="s">
        <v>223</v>
      </c>
      <c r="B209" s="64">
        <v>1000</v>
      </c>
      <c r="C209" s="65">
        <v>13.388</v>
      </c>
      <c r="D209" s="66"/>
      <c r="E209" s="67">
        <f aca="true" t="shared" si="50" ref="E209:E215">B209/C209*D209</f>
        <v>0</v>
      </c>
      <c r="F209" s="68"/>
      <c r="G209" s="69">
        <f t="shared" si="48"/>
        <v>0</v>
      </c>
      <c r="H209" s="69">
        <f t="shared" si="49"/>
        <v>0</v>
      </c>
      <c r="I209" s="64">
        <f t="shared" si="47"/>
        <v>0</v>
      </c>
    </row>
    <row r="210" spans="1:9" ht="12" customHeight="1">
      <c r="A210" s="91" t="s">
        <v>724</v>
      </c>
      <c r="B210" s="64">
        <v>1000</v>
      </c>
      <c r="C210" s="65">
        <v>14.261</v>
      </c>
      <c r="D210" s="66"/>
      <c r="E210" s="67">
        <f t="shared" si="50"/>
        <v>0</v>
      </c>
      <c r="F210" s="68"/>
      <c r="G210" s="69">
        <f t="shared" si="48"/>
        <v>0</v>
      </c>
      <c r="H210" s="69">
        <f t="shared" si="49"/>
        <v>0</v>
      </c>
      <c r="I210" s="64">
        <f t="shared" si="47"/>
        <v>0</v>
      </c>
    </row>
    <row r="211" spans="1:15" ht="12" customHeight="1">
      <c r="A211" s="91" t="s">
        <v>584</v>
      </c>
      <c r="B211" s="64">
        <v>1000</v>
      </c>
      <c r="C211" s="65">
        <v>15.134</v>
      </c>
      <c r="D211" s="66"/>
      <c r="E211" s="67">
        <f t="shared" si="50"/>
        <v>0</v>
      </c>
      <c r="F211" s="68"/>
      <c r="G211" s="69">
        <f t="shared" si="48"/>
        <v>0</v>
      </c>
      <c r="H211" s="69">
        <f t="shared" si="49"/>
        <v>0</v>
      </c>
      <c r="I211" s="64">
        <f t="shared" si="47"/>
        <v>0</v>
      </c>
      <c r="J211" s="1"/>
      <c r="K211" s="2"/>
      <c r="L211" s="3"/>
      <c r="M211" s="7"/>
      <c r="N211" s="5"/>
      <c r="O211" s="8"/>
    </row>
    <row r="212" spans="1:15" ht="12" customHeight="1">
      <c r="A212" s="91" t="s">
        <v>725</v>
      </c>
      <c r="B212" s="64">
        <v>1000</v>
      </c>
      <c r="C212" s="65">
        <v>16.007</v>
      </c>
      <c r="D212" s="66"/>
      <c r="E212" s="67">
        <f t="shared" si="50"/>
        <v>0</v>
      </c>
      <c r="F212" s="68"/>
      <c r="G212" s="69">
        <f t="shared" si="48"/>
        <v>0</v>
      </c>
      <c r="H212" s="69">
        <f t="shared" si="49"/>
        <v>0</v>
      </c>
      <c r="I212" s="64">
        <f t="shared" si="47"/>
        <v>0</v>
      </c>
      <c r="J212" s="1"/>
      <c r="K212" s="2"/>
      <c r="L212" s="3"/>
      <c r="M212" s="7"/>
      <c r="N212" s="5"/>
      <c r="O212" s="8"/>
    </row>
    <row r="213" spans="1:15" ht="12" customHeight="1">
      <c r="A213" s="91" t="s">
        <v>726</v>
      </c>
      <c r="B213" s="64">
        <v>1000</v>
      </c>
      <c r="C213" s="65">
        <v>16.881</v>
      </c>
      <c r="D213" s="66"/>
      <c r="E213" s="67">
        <f t="shared" si="50"/>
        <v>0</v>
      </c>
      <c r="F213" s="68"/>
      <c r="G213" s="69">
        <f t="shared" si="48"/>
        <v>0</v>
      </c>
      <c r="H213" s="69">
        <f t="shared" si="49"/>
        <v>0</v>
      </c>
      <c r="I213" s="64">
        <f t="shared" si="47"/>
        <v>0</v>
      </c>
      <c r="J213" s="1"/>
      <c r="K213" s="2"/>
      <c r="L213" s="3"/>
      <c r="M213" s="7"/>
      <c r="N213" s="5"/>
      <c r="O213" s="8"/>
    </row>
    <row r="214" spans="1:15" ht="12" customHeight="1">
      <c r="A214" s="91" t="s">
        <v>727</v>
      </c>
      <c r="B214" s="64">
        <v>1000</v>
      </c>
      <c r="C214" s="65">
        <v>17.754</v>
      </c>
      <c r="D214" s="66"/>
      <c r="E214" s="67">
        <f t="shared" si="50"/>
        <v>0</v>
      </c>
      <c r="F214" s="68"/>
      <c r="G214" s="69">
        <f t="shared" si="48"/>
        <v>0</v>
      </c>
      <c r="H214" s="69">
        <f t="shared" si="49"/>
        <v>0</v>
      </c>
      <c r="I214" s="64">
        <f t="shared" si="47"/>
        <v>0</v>
      </c>
      <c r="J214" s="1"/>
      <c r="K214" s="2"/>
      <c r="L214" s="3"/>
      <c r="M214" s="7"/>
      <c r="N214" s="5"/>
      <c r="O214" s="8"/>
    </row>
    <row r="215" spans="1:15" ht="12" customHeight="1">
      <c r="A215" s="91" t="s">
        <v>728</v>
      </c>
      <c r="B215" s="64">
        <v>1000</v>
      </c>
      <c r="C215" s="65">
        <v>18.627</v>
      </c>
      <c r="D215" s="66"/>
      <c r="E215" s="67">
        <f t="shared" si="50"/>
        <v>0</v>
      </c>
      <c r="F215" s="68"/>
      <c r="G215" s="69">
        <f t="shared" si="48"/>
        <v>0</v>
      </c>
      <c r="H215" s="69">
        <f t="shared" si="49"/>
        <v>0</v>
      </c>
      <c r="I215" s="64">
        <f t="shared" si="47"/>
        <v>0</v>
      </c>
      <c r="J215" s="1"/>
      <c r="K215" s="2"/>
      <c r="L215" s="3"/>
      <c r="M215" s="7"/>
      <c r="N215" s="5"/>
      <c r="O215" s="8"/>
    </row>
    <row r="216" spans="1:15" ht="15" customHeight="1">
      <c r="A216" s="84" t="s">
        <v>224</v>
      </c>
      <c r="B216" s="1"/>
      <c r="C216" s="2"/>
      <c r="D216" s="3"/>
      <c r="E216" s="7"/>
      <c r="F216" s="5"/>
      <c r="G216" s="8"/>
      <c r="H216" s="8"/>
      <c r="I216" s="1"/>
      <c r="J216" s="1"/>
      <c r="K216" s="2"/>
      <c r="L216" s="3"/>
      <c r="M216" s="7"/>
      <c r="N216" s="5"/>
      <c r="O216" s="8"/>
    </row>
    <row r="217" spans="1:15" ht="12" customHeight="1">
      <c r="A217" s="91" t="s">
        <v>226</v>
      </c>
      <c r="B217" s="64">
        <v>1000</v>
      </c>
      <c r="C217" s="65">
        <v>5.865</v>
      </c>
      <c r="D217" s="66"/>
      <c r="E217" s="67">
        <f aca="true" t="shared" si="51" ref="E217:E222">B217/C217*D217</f>
        <v>0</v>
      </c>
      <c r="F217" s="68">
        <v>0</v>
      </c>
      <c r="G217" s="69">
        <f>F217/B217*C217</f>
        <v>0</v>
      </c>
      <c r="H217" s="69">
        <f>F217/B217*C217*1.08</f>
        <v>0</v>
      </c>
      <c r="I217" s="64">
        <f>B217/C217*D217/1.08</f>
        <v>0</v>
      </c>
      <c r="J217" s="1"/>
      <c r="K217" s="2"/>
      <c r="L217" s="4"/>
      <c r="M217" s="6"/>
      <c r="N217" s="4"/>
      <c r="O217" s="6"/>
    </row>
    <row r="218" spans="1:15" ht="12" customHeight="1">
      <c r="A218" s="91" t="s">
        <v>733</v>
      </c>
      <c r="B218" s="64">
        <v>1000</v>
      </c>
      <c r="C218" s="65">
        <v>6.18</v>
      </c>
      <c r="D218" s="66"/>
      <c r="E218" s="67">
        <f t="shared" si="51"/>
        <v>0</v>
      </c>
      <c r="F218" s="68">
        <v>0</v>
      </c>
      <c r="G218" s="69">
        <f>F218/B218*C218</f>
        <v>0</v>
      </c>
      <c r="H218" s="69">
        <f>F218/B218*C218*1.08</f>
        <v>0</v>
      </c>
      <c r="I218" s="64">
        <f>B218/C218*D218/1.08</f>
        <v>0</v>
      </c>
      <c r="J218" s="1"/>
      <c r="K218" s="2"/>
      <c r="L218" s="4"/>
      <c r="M218" s="6"/>
      <c r="N218" s="4"/>
      <c r="O218" s="6"/>
    </row>
    <row r="219" spans="1:15" ht="12" customHeight="1">
      <c r="A219" s="91" t="s">
        <v>227</v>
      </c>
      <c r="B219" s="64">
        <v>1000</v>
      </c>
      <c r="C219" s="65">
        <v>6.612</v>
      </c>
      <c r="D219" s="66"/>
      <c r="E219" s="67">
        <f t="shared" si="51"/>
        <v>0</v>
      </c>
      <c r="F219" s="68">
        <v>0</v>
      </c>
      <c r="G219" s="69">
        <f aca="true" t="shared" si="52" ref="G219:G238">F219/B219*C219</f>
        <v>0</v>
      </c>
      <c r="H219" s="69">
        <f aca="true" t="shared" si="53" ref="H219:H238">F219/B219*C219*1.08</f>
        <v>0</v>
      </c>
      <c r="I219" s="64">
        <f aca="true" t="shared" si="54" ref="I219:I238">B219/C219*D219/1.08</f>
        <v>0</v>
      </c>
      <c r="J219" s="1"/>
      <c r="K219" s="2"/>
      <c r="L219" s="4"/>
      <c r="M219" s="6"/>
      <c r="N219" s="4"/>
      <c r="O219" s="6"/>
    </row>
    <row r="220" spans="1:15" ht="12" customHeight="1">
      <c r="A220" s="91" t="s">
        <v>643</v>
      </c>
      <c r="B220" s="64">
        <v>1000</v>
      </c>
      <c r="C220" s="65">
        <v>6.927</v>
      </c>
      <c r="D220" s="66"/>
      <c r="E220" s="67">
        <f t="shared" si="51"/>
        <v>0</v>
      </c>
      <c r="F220" s="68">
        <v>0</v>
      </c>
      <c r="G220" s="69">
        <f t="shared" si="52"/>
        <v>0</v>
      </c>
      <c r="H220" s="69">
        <f t="shared" si="53"/>
        <v>0</v>
      </c>
      <c r="I220" s="64">
        <f t="shared" si="54"/>
        <v>0</v>
      </c>
      <c r="J220" s="1"/>
      <c r="K220" s="2"/>
      <c r="L220" s="4"/>
      <c r="M220" s="6"/>
      <c r="N220" s="4"/>
      <c r="O220" s="6"/>
    </row>
    <row r="221" spans="1:15" ht="12" customHeight="1">
      <c r="A221" s="91" t="s">
        <v>228</v>
      </c>
      <c r="B221" s="64">
        <v>1000</v>
      </c>
      <c r="C221" s="65">
        <v>7.242</v>
      </c>
      <c r="D221" s="66"/>
      <c r="E221" s="67">
        <f t="shared" si="51"/>
        <v>0</v>
      </c>
      <c r="F221" s="68"/>
      <c r="G221" s="69">
        <f t="shared" si="52"/>
        <v>0</v>
      </c>
      <c r="H221" s="69">
        <f t="shared" si="53"/>
        <v>0</v>
      </c>
      <c r="I221" s="64">
        <f t="shared" si="54"/>
        <v>0</v>
      </c>
      <c r="J221" s="1"/>
      <c r="K221" s="2"/>
      <c r="L221" s="3"/>
      <c r="M221" s="7"/>
      <c r="N221" s="5"/>
      <c r="O221" s="8"/>
    </row>
    <row r="222" spans="1:15" ht="12" customHeight="1">
      <c r="A222" s="91" t="s">
        <v>229</v>
      </c>
      <c r="B222" s="64">
        <v>1000</v>
      </c>
      <c r="C222" s="65">
        <v>7.874</v>
      </c>
      <c r="D222" s="66"/>
      <c r="E222" s="67">
        <f t="shared" si="51"/>
        <v>0</v>
      </c>
      <c r="F222" s="68"/>
      <c r="G222" s="69">
        <f t="shared" si="52"/>
        <v>0</v>
      </c>
      <c r="H222" s="69">
        <f t="shared" si="53"/>
        <v>0</v>
      </c>
      <c r="I222" s="64">
        <f t="shared" si="54"/>
        <v>0</v>
      </c>
      <c r="J222" s="1"/>
      <c r="K222" s="2"/>
      <c r="L222" s="3"/>
      <c r="M222" s="7"/>
      <c r="N222" s="5"/>
      <c r="O222" s="8"/>
    </row>
    <row r="223" spans="1:15" ht="12" customHeight="1">
      <c r="A223" s="91" t="s">
        <v>230</v>
      </c>
      <c r="B223" s="64">
        <v>1000</v>
      </c>
      <c r="C223" s="65">
        <v>8.504</v>
      </c>
      <c r="D223" s="66"/>
      <c r="E223" s="67">
        <f aca="true" t="shared" si="55" ref="E223:E240">B223/C223*D223</f>
        <v>0</v>
      </c>
      <c r="F223" s="68"/>
      <c r="G223" s="69">
        <f t="shared" si="52"/>
        <v>0</v>
      </c>
      <c r="H223" s="69">
        <f t="shared" si="53"/>
        <v>0</v>
      </c>
      <c r="I223" s="64">
        <f t="shared" si="54"/>
        <v>0</v>
      </c>
      <c r="J223" s="1"/>
      <c r="K223" s="2"/>
      <c r="L223" s="3"/>
      <c r="M223" s="7"/>
      <c r="N223" s="5"/>
      <c r="O223" s="8"/>
    </row>
    <row r="224" spans="1:15" ht="12" customHeight="1">
      <c r="A224" s="91" t="s">
        <v>231</v>
      </c>
      <c r="B224" s="64">
        <v>1000</v>
      </c>
      <c r="C224" s="65">
        <v>9.135</v>
      </c>
      <c r="D224" s="66"/>
      <c r="E224" s="67">
        <f t="shared" si="55"/>
        <v>0</v>
      </c>
      <c r="F224" s="68"/>
      <c r="G224" s="69">
        <f t="shared" si="52"/>
        <v>0</v>
      </c>
      <c r="H224" s="69">
        <f t="shared" si="53"/>
        <v>0</v>
      </c>
      <c r="I224" s="64">
        <f t="shared" si="54"/>
        <v>0</v>
      </c>
      <c r="J224" s="1"/>
      <c r="K224" s="2"/>
      <c r="L224" s="3"/>
      <c r="M224" s="7"/>
      <c r="N224" s="5"/>
      <c r="O224" s="8"/>
    </row>
    <row r="225" spans="1:15" ht="12" customHeight="1">
      <c r="A225" s="91" t="s">
        <v>232</v>
      </c>
      <c r="B225" s="64">
        <v>1000</v>
      </c>
      <c r="C225" s="65">
        <v>9.766</v>
      </c>
      <c r="D225" s="66"/>
      <c r="E225" s="67">
        <f t="shared" si="55"/>
        <v>0</v>
      </c>
      <c r="F225" s="68"/>
      <c r="G225" s="69">
        <f t="shared" si="52"/>
        <v>0</v>
      </c>
      <c r="H225" s="69">
        <f t="shared" si="53"/>
        <v>0</v>
      </c>
      <c r="I225" s="64">
        <f t="shared" si="54"/>
        <v>0</v>
      </c>
      <c r="J225" s="1"/>
      <c r="K225" s="2"/>
      <c r="L225" s="3"/>
      <c r="M225" s="7"/>
      <c r="N225" s="5"/>
      <c r="O225" s="8"/>
    </row>
    <row r="226" spans="1:9" ht="12" customHeight="1">
      <c r="A226" s="91" t="s">
        <v>233</v>
      </c>
      <c r="B226" s="64">
        <v>1000</v>
      </c>
      <c r="C226" s="65">
        <v>10.712</v>
      </c>
      <c r="D226" s="66"/>
      <c r="E226" s="67">
        <f t="shared" si="55"/>
        <v>0</v>
      </c>
      <c r="F226" s="68"/>
      <c r="G226" s="69">
        <f t="shared" si="52"/>
        <v>0</v>
      </c>
      <c r="H226" s="69">
        <f t="shared" si="53"/>
        <v>0</v>
      </c>
      <c r="I226" s="64">
        <f t="shared" si="54"/>
        <v>0</v>
      </c>
    </row>
    <row r="227" spans="1:9" ht="12" customHeight="1">
      <c r="A227" s="91" t="s">
        <v>234</v>
      </c>
      <c r="B227" s="64">
        <v>1000</v>
      </c>
      <c r="C227" s="65">
        <v>11.658</v>
      </c>
      <c r="D227" s="66"/>
      <c r="E227" s="67">
        <f t="shared" si="55"/>
        <v>0</v>
      </c>
      <c r="F227" s="68"/>
      <c r="G227" s="69">
        <f t="shared" si="52"/>
        <v>0</v>
      </c>
      <c r="H227" s="69">
        <f t="shared" si="53"/>
        <v>0</v>
      </c>
      <c r="I227" s="64">
        <f t="shared" si="54"/>
        <v>0</v>
      </c>
    </row>
    <row r="228" spans="1:9" ht="12" customHeight="1">
      <c r="A228" s="91" t="s">
        <v>235</v>
      </c>
      <c r="B228" s="64">
        <v>1000</v>
      </c>
      <c r="C228" s="65">
        <v>12.29</v>
      </c>
      <c r="D228" s="66"/>
      <c r="E228" s="67">
        <f t="shared" si="55"/>
        <v>0</v>
      </c>
      <c r="F228" s="68"/>
      <c r="G228" s="69">
        <f t="shared" si="52"/>
        <v>0</v>
      </c>
      <c r="H228" s="69">
        <f t="shared" si="53"/>
        <v>0</v>
      </c>
      <c r="I228" s="64">
        <f t="shared" si="54"/>
        <v>0</v>
      </c>
    </row>
    <row r="229" spans="1:9" ht="12" customHeight="1">
      <c r="A229" s="91" t="s">
        <v>236</v>
      </c>
      <c r="B229" s="64">
        <v>1000</v>
      </c>
      <c r="C229" s="65">
        <v>12.92</v>
      </c>
      <c r="D229" s="66"/>
      <c r="E229" s="67">
        <f t="shared" si="55"/>
        <v>0</v>
      </c>
      <c r="F229" s="68"/>
      <c r="G229" s="69">
        <f t="shared" si="52"/>
        <v>0</v>
      </c>
      <c r="H229" s="69">
        <f t="shared" si="53"/>
        <v>0</v>
      </c>
      <c r="I229" s="64">
        <f t="shared" si="54"/>
        <v>0</v>
      </c>
    </row>
    <row r="230" spans="1:9" ht="12" customHeight="1">
      <c r="A230" s="91" t="s">
        <v>237</v>
      </c>
      <c r="B230" s="64">
        <v>1000</v>
      </c>
      <c r="C230" s="65">
        <v>13.867</v>
      </c>
      <c r="D230" s="66"/>
      <c r="E230" s="67">
        <f t="shared" si="55"/>
        <v>0</v>
      </c>
      <c r="F230" s="68"/>
      <c r="G230" s="69">
        <f t="shared" si="52"/>
        <v>0</v>
      </c>
      <c r="H230" s="69">
        <f t="shared" si="53"/>
        <v>0</v>
      </c>
      <c r="I230" s="64">
        <f t="shared" si="54"/>
        <v>0</v>
      </c>
    </row>
    <row r="231" spans="1:9" ht="12" customHeight="1">
      <c r="A231" s="91" t="s">
        <v>238</v>
      </c>
      <c r="B231" s="64">
        <v>1000</v>
      </c>
      <c r="C231" s="65">
        <v>14.813</v>
      </c>
      <c r="D231" s="66"/>
      <c r="E231" s="67">
        <f t="shared" si="55"/>
        <v>0</v>
      </c>
      <c r="F231" s="68"/>
      <c r="G231" s="69">
        <f t="shared" si="52"/>
        <v>0</v>
      </c>
      <c r="H231" s="69">
        <f t="shared" si="53"/>
        <v>0</v>
      </c>
      <c r="I231" s="64">
        <f t="shared" si="54"/>
        <v>0</v>
      </c>
    </row>
    <row r="232" spans="1:9" ht="12" customHeight="1">
      <c r="A232" s="91" t="s">
        <v>239</v>
      </c>
      <c r="B232" s="64">
        <v>1000</v>
      </c>
      <c r="C232" s="65">
        <v>15.444</v>
      </c>
      <c r="D232" s="66"/>
      <c r="E232" s="67">
        <f t="shared" si="55"/>
        <v>0</v>
      </c>
      <c r="F232" s="68"/>
      <c r="G232" s="69">
        <f t="shared" si="52"/>
        <v>0</v>
      </c>
      <c r="H232" s="69">
        <f t="shared" si="53"/>
        <v>0</v>
      </c>
      <c r="I232" s="64">
        <f t="shared" si="54"/>
        <v>0</v>
      </c>
    </row>
    <row r="233" spans="1:9" ht="12" customHeight="1">
      <c r="A233" s="91" t="s">
        <v>644</v>
      </c>
      <c r="B233" s="64">
        <v>1000</v>
      </c>
      <c r="C233" s="65">
        <v>16.075</v>
      </c>
      <c r="D233" s="66"/>
      <c r="E233" s="67">
        <f t="shared" si="55"/>
        <v>0</v>
      </c>
      <c r="F233" s="68"/>
      <c r="G233" s="69">
        <f t="shared" si="52"/>
        <v>0</v>
      </c>
      <c r="H233" s="69">
        <f t="shared" si="53"/>
        <v>0</v>
      </c>
      <c r="I233" s="64">
        <f t="shared" si="54"/>
        <v>0</v>
      </c>
    </row>
    <row r="234" spans="1:15" ht="12" customHeight="1">
      <c r="A234" s="91" t="s">
        <v>240</v>
      </c>
      <c r="B234" s="64">
        <v>1000</v>
      </c>
      <c r="C234" s="65">
        <v>17.021</v>
      </c>
      <c r="D234" s="66"/>
      <c r="E234" s="67">
        <f t="shared" si="55"/>
        <v>0</v>
      </c>
      <c r="F234" s="68"/>
      <c r="G234" s="69">
        <f t="shared" si="52"/>
        <v>0</v>
      </c>
      <c r="H234" s="69">
        <f t="shared" si="53"/>
        <v>0</v>
      </c>
      <c r="I234" s="64">
        <f t="shared" si="54"/>
        <v>0</v>
      </c>
      <c r="J234" s="1"/>
      <c r="K234" s="2"/>
      <c r="L234" s="3"/>
      <c r="M234" s="7"/>
      <c r="N234" s="5"/>
      <c r="O234" s="8"/>
    </row>
    <row r="235" spans="1:15" ht="12" customHeight="1">
      <c r="A235" s="91" t="s">
        <v>645</v>
      </c>
      <c r="B235" s="64">
        <v>1000</v>
      </c>
      <c r="C235" s="65">
        <v>17.967</v>
      </c>
      <c r="D235" s="66"/>
      <c r="E235" s="67">
        <f t="shared" si="55"/>
        <v>0</v>
      </c>
      <c r="F235" s="68"/>
      <c r="G235" s="69">
        <f t="shared" si="52"/>
        <v>0</v>
      </c>
      <c r="H235" s="69">
        <f t="shared" si="53"/>
        <v>0</v>
      </c>
      <c r="I235" s="64">
        <f t="shared" si="54"/>
        <v>0</v>
      </c>
      <c r="J235" s="1"/>
      <c r="K235" s="2"/>
      <c r="L235" s="3"/>
      <c r="M235" s="7"/>
      <c r="N235" s="5"/>
      <c r="O235" s="8"/>
    </row>
    <row r="236" spans="1:15" ht="12" customHeight="1">
      <c r="A236" s="91" t="s">
        <v>241</v>
      </c>
      <c r="B236" s="64">
        <v>1000</v>
      </c>
      <c r="C236" s="65">
        <v>18.598</v>
      </c>
      <c r="D236" s="66"/>
      <c r="E236" s="67">
        <f t="shared" si="55"/>
        <v>0</v>
      </c>
      <c r="F236" s="68"/>
      <c r="G236" s="69">
        <f t="shared" si="52"/>
        <v>0</v>
      </c>
      <c r="H236" s="69">
        <f t="shared" si="53"/>
        <v>0</v>
      </c>
      <c r="I236" s="64">
        <f t="shared" si="54"/>
        <v>0</v>
      </c>
      <c r="J236" s="1"/>
      <c r="K236" s="2"/>
      <c r="L236" s="3"/>
      <c r="M236" s="7"/>
      <c r="N236" s="5"/>
      <c r="O236" s="8"/>
    </row>
    <row r="237" spans="1:15" ht="12" customHeight="1">
      <c r="A237" s="91" t="s">
        <v>242</v>
      </c>
      <c r="B237" s="64">
        <v>1000</v>
      </c>
      <c r="C237" s="65">
        <v>20.175</v>
      </c>
      <c r="D237" s="66"/>
      <c r="E237" s="67">
        <f t="shared" si="55"/>
        <v>0</v>
      </c>
      <c r="F237" s="68"/>
      <c r="G237" s="69">
        <f t="shared" si="52"/>
        <v>0</v>
      </c>
      <c r="H237" s="69">
        <f t="shared" si="53"/>
        <v>0</v>
      </c>
      <c r="I237" s="64">
        <f t="shared" si="54"/>
        <v>0</v>
      </c>
      <c r="J237" s="1"/>
      <c r="K237" s="2"/>
      <c r="L237" s="3"/>
      <c r="M237" s="7"/>
      <c r="N237" s="5"/>
      <c r="O237" s="8"/>
    </row>
    <row r="238" spans="1:15" ht="12" customHeight="1">
      <c r="A238" s="91" t="s">
        <v>243</v>
      </c>
      <c r="B238" s="64">
        <v>1000</v>
      </c>
      <c r="C238" s="65">
        <v>21.752</v>
      </c>
      <c r="D238" s="66"/>
      <c r="E238" s="67">
        <f t="shared" si="55"/>
        <v>0</v>
      </c>
      <c r="F238" s="68"/>
      <c r="G238" s="69">
        <f t="shared" si="52"/>
        <v>0</v>
      </c>
      <c r="H238" s="69">
        <f t="shared" si="53"/>
        <v>0</v>
      </c>
      <c r="I238" s="64">
        <f t="shared" si="54"/>
        <v>0</v>
      </c>
      <c r="J238" s="1"/>
      <c r="K238" s="2"/>
      <c r="L238" s="3"/>
      <c r="M238" s="7"/>
      <c r="N238" s="5"/>
      <c r="O238" s="8"/>
    </row>
    <row r="239" spans="1:15" ht="12" customHeight="1">
      <c r="A239" s="91" t="s">
        <v>244</v>
      </c>
      <c r="B239" s="64">
        <v>1000</v>
      </c>
      <c r="C239" s="65">
        <v>23.329</v>
      </c>
      <c r="D239" s="66"/>
      <c r="E239" s="67">
        <f t="shared" si="55"/>
        <v>0</v>
      </c>
      <c r="F239" s="68"/>
      <c r="G239" s="69">
        <f>F239/B239*C239</f>
        <v>0</v>
      </c>
      <c r="H239" s="69">
        <f>F239/B239*C239*1.08</f>
        <v>0</v>
      </c>
      <c r="I239" s="64">
        <f>B239/C239*D239/1.08</f>
        <v>0</v>
      </c>
      <c r="J239" s="1"/>
      <c r="K239" s="2"/>
      <c r="L239" s="3"/>
      <c r="M239" s="7"/>
      <c r="N239" s="5"/>
      <c r="O239" s="8"/>
    </row>
    <row r="240" spans="1:15" ht="12" customHeight="1">
      <c r="A240" s="95" t="s">
        <v>245</v>
      </c>
      <c r="B240" s="64">
        <v>1000</v>
      </c>
      <c r="C240" s="65">
        <v>24.791</v>
      </c>
      <c r="D240" s="66"/>
      <c r="E240" s="67">
        <f t="shared" si="55"/>
        <v>0</v>
      </c>
      <c r="F240" s="68"/>
      <c r="G240" s="69">
        <f aca="true" t="shared" si="56" ref="G240:G275">F240/B240*C240</f>
        <v>0</v>
      </c>
      <c r="H240" s="69">
        <f aca="true" t="shared" si="57" ref="H240:H275">F240/B240*C240*1.08</f>
        <v>0</v>
      </c>
      <c r="I240" s="64">
        <f aca="true" t="shared" si="58" ref="I240:I275">B240/C240*D240/1.08</f>
        <v>0</v>
      </c>
      <c r="J240" s="1"/>
      <c r="K240" s="2"/>
      <c r="L240" s="3"/>
      <c r="M240" s="7"/>
      <c r="N240" s="5"/>
      <c r="O240" s="8"/>
    </row>
    <row r="241" spans="1:15" ht="12" customHeight="1">
      <c r="A241" s="91" t="s">
        <v>715</v>
      </c>
      <c r="B241" s="64">
        <v>1000</v>
      </c>
      <c r="C241" s="65">
        <v>26.368</v>
      </c>
      <c r="D241" s="66"/>
      <c r="E241" s="67">
        <f aca="true" t="shared" si="59" ref="E241:E246">B241/C241*D241</f>
        <v>0</v>
      </c>
      <c r="F241" s="68"/>
      <c r="G241" s="69">
        <f aca="true" t="shared" si="60" ref="G241:G246">F241/B241*C241</f>
        <v>0</v>
      </c>
      <c r="H241" s="69">
        <f aca="true" t="shared" si="61" ref="H241:H246">F241/B241*C241*1.08</f>
        <v>0</v>
      </c>
      <c r="I241" s="64">
        <f aca="true" t="shared" si="62" ref="I241:I246">B241/C241*D241/1.08</f>
        <v>0</v>
      </c>
      <c r="J241" s="1"/>
      <c r="K241" s="2"/>
      <c r="L241" s="3"/>
      <c r="M241" s="7"/>
      <c r="N241" s="5"/>
      <c r="O241" s="8"/>
    </row>
    <row r="242" spans="1:15" ht="12" customHeight="1">
      <c r="A242" s="95" t="s">
        <v>586</v>
      </c>
      <c r="B242" s="64">
        <v>1000</v>
      </c>
      <c r="C242" s="65">
        <v>27.945</v>
      </c>
      <c r="D242" s="66"/>
      <c r="E242" s="67">
        <f t="shared" si="59"/>
        <v>0</v>
      </c>
      <c r="F242" s="68"/>
      <c r="G242" s="69">
        <f t="shared" si="60"/>
        <v>0</v>
      </c>
      <c r="H242" s="69">
        <f t="shared" si="61"/>
        <v>0</v>
      </c>
      <c r="I242" s="64">
        <f t="shared" si="62"/>
        <v>0</v>
      </c>
      <c r="J242" s="1"/>
      <c r="K242" s="2"/>
      <c r="L242" s="3"/>
      <c r="M242" s="7"/>
      <c r="N242" s="5"/>
      <c r="O242" s="8"/>
    </row>
    <row r="243" spans="1:15" ht="12" customHeight="1">
      <c r="A243" s="91" t="s">
        <v>729</v>
      </c>
      <c r="B243" s="64">
        <v>1000</v>
      </c>
      <c r="C243" s="65">
        <v>29.522</v>
      </c>
      <c r="D243" s="66"/>
      <c r="E243" s="67">
        <f t="shared" si="59"/>
        <v>0</v>
      </c>
      <c r="F243" s="68"/>
      <c r="G243" s="69">
        <f t="shared" si="60"/>
        <v>0</v>
      </c>
      <c r="H243" s="69">
        <f t="shared" si="61"/>
        <v>0</v>
      </c>
      <c r="I243" s="64">
        <f t="shared" si="62"/>
        <v>0</v>
      </c>
      <c r="J243" s="1"/>
      <c r="K243" s="2"/>
      <c r="L243" s="3"/>
      <c r="M243" s="7"/>
      <c r="N243" s="5"/>
      <c r="O243" s="8"/>
    </row>
    <row r="244" spans="1:15" ht="12" customHeight="1">
      <c r="A244" s="91" t="s">
        <v>730</v>
      </c>
      <c r="B244" s="64">
        <v>1000</v>
      </c>
      <c r="C244" s="65">
        <v>31.099</v>
      </c>
      <c r="D244" s="66"/>
      <c r="E244" s="67">
        <f t="shared" si="59"/>
        <v>0</v>
      </c>
      <c r="F244" s="68"/>
      <c r="G244" s="69">
        <f t="shared" si="60"/>
        <v>0</v>
      </c>
      <c r="H244" s="69">
        <f t="shared" si="61"/>
        <v>0</v>
      </c>
      <c r="I244" s="64">
        <f t="shared" si="62"/>
        <v>0</v>
      </c>
      <c r="J244" s="1"/>
      <c r="K244" s="2"/>
      <c r="L244" s="3"/>
      <c r="M244" s="7"/>
      <c r="N244" s="5"/>
      <c r="O244" s="8"/>
    </row>
    <row r="245" spans="1:15" ht="12" customHeight="1">
      <c r="A245" s="95" t="s">
        <v>731</v>
      </c>
      <c r="B245" s="64">
        <v>1000</v>
      </c>
      <c r="C245" s="65">
        <v>32.677</v>
      </c>
      <c r="D245" s="66"/>
      <c r="E245" s="67">
        <f t="shared" si="59"/>
        <v>0</v>
      </c>
      <c r="F245" s="68"/>
      <c r="G245" s="69">
        <f t="shared" si="60"/>
        <v>0</v>
      </c>
      <c r="H245" s="69">
        <f t="shared" si="61"/>
        <v>0</v>
      </c>
      <c r="I245" s="64">
        <f t="shared" si="62"/>
        <v>0</v>
      </c>
      <c r="J245" s="1"/>
      <c r="K245" s="2"/>
      <c r="L245" s="3"/>
      <c r="M245" s="7"/>
      <c r="N245" s="5"/>
      <c r="O245" s="8"/>
    </row>
    <row r="246" spans="1:15" ht="12" customHeight="1">
      <c r="A246" s="91" t="s">
        <v>732</v>
      </c>
      <c r="B246" s="64">
        <v>1000</v>
      </c>
      <c r="C246" s="65">
        <v>34.252</v>
      </c>
      <c r="D246" s="66"/>
      <c r="E246" s="67">
        <f t="shared" si="59"/>
        <v>0</v>
      </c>
      <c r="F246" s="68"/>
      <c r="G246" s="69">
        <f t="shared" si="60"/>
        <v>0</v>
      </c>
      <c r="H246" s="69">
        <f t="shared" si="61"/>
        <v>0</v>
      </c>
      <c r="I246" s="64">
        <f t="shared" si="62"/>
        <v>0</v>
      </c>
      <c r="J246" s="1"/>
      <c r="K246" s="2"/>
      <c r="L246" s="3"/>
      <c r="M246" s="7"/>
      <c r="N246" s="5"/>
      <c r="O246" s="8"/>
    </row>
    <row r="247" spans="1:15" ht="15" customHeight="1">
      <c r="A247" s="97" t="s">
        <v>246</v>
      </c>
      <c r="B247" s="94"/>
      <c r="C247" s="65"/>
      <c r="D247" s="66"/>
      <c r="E247" s="67"/>
      <c r="F247" s="68"/>
      <c r="G247" s="69"/>
      <c r="H247" s="69"/>
      <c r="I247" s="64"/>
      <c r="J247" s="1"/>
      <c r="K247" s="2"/>
      <c r="L247" s="3"/>
      <c r="M247" s="7"/>
      <c r="N247" s="5"/>
      <c r="O247" s="8"/>
    </row>
    <row r="248" spans="1:15" ht="12" customHeight="1">
      <c r="A248" s="96" t="s">
        <v>248</v>
      </c>
      <c r="B248" s="64">
        <v>1000</v>
      </c>
      <c r="C248" s="65">
        <v>11.15</v>
      </c>
      <c r="D248" s="66"/>
      <c r="E248" s="67">
        <f>B248/C248*D248</f>
        <v>0</v>
      </c>
      <c r="F248" s="68"/>
      <c r="G248" s="69">
        <f>F248/B248*C248</f>
        <v>0</v>
      </c>
      <c r="H248" s="69">
        <f>F248/B248*C248*1.08</f>
        <v>0</v>
      </c>
      <c r="I248" s="64">
        <f>B248/C248*D248/1.08</f>
        <v>0</v>
      </c>
      <c r="J248" s="1"/>
      <c r="K248" s="2"/>
      <c r="L248" s="3"/>
      <c r="M248" s="7"/>
      <c r="N248" s="5"/>
      <c r="O248" s="8"/>
    </row>
    <row r="249" spans="1:15" ht="12" customHeight="1">
      <c r="A249" s="96" t="s">
        <v>716</v>
      </c>
      <c r="B249" s="64">
        <v>1000</v>
      </c>
      <c r="C249" s="65">
        <v>11.65</v>
      </c>
      <c r="D249" s="66"/>
      <c r="E249" s="67">
        <f>B249/C249*D249</f>
        <v>0</v>
      </c>
      <c r="F249" s="68"/>
      <c r="G249" s="69">
        <f>F249/B249*C249</f>
        <v>0</v>
      </c>
      <c r="H249" s="69">
        <f>F249/B249*C249*1.08</f>
        <v>0</v>
      </c>
      <c r="I249" s="64">
        <f>B249/C249*D249/1.08</f>
        <v>0</v>
      </c>
      <c r="J249" s="1"/>
      <c r="K249" s="2"/>
      <c r="L249" s="3"/>
      <c r="M249" s="7"/>
      <c r="N249" s="5"/>
      <c r="O249" s="8"/>
    </row>
    <row r="250" spans="1:15" ht="12" customHeight="1">
      <c r="A250" s="91" t="s">
        <v>249</v>
      </c>
      <c r="B250" s="64">
        <v>1000</v>
      </c>
      <c r="C250" s="65">
        <v>12.15</v>
      </c>
      <c r="D250" s="66"/>
      <c r="E250" s="67">
        <f>B250/C250*D250</f>
        <v>0</v>
      </c>
      <c r="F250" s="68"/>
      <c r="G250" s="69">
        <f>F250/B250*C250</f>
        <v>0</v>
      </c>
      <c r="H250" s="69">
        <f>F250/B250*C250*1.08</f>
        <v>0</v>
      </c>
      <c r="I250" s="64">
        <f>B250/C250*D250/1.08</f>
        <v>0</v>
      </c>
      <c r="J250" s="1"/>
      <c r="K250" s="2"/>
      <c r="L250" s="3"/>
      <c r="M250" s="7"/>
      <c r="N250" s="5"/>
      <c r="O250" s="8"/>
    </row>
    <row r="251" spans="1:9" ht="12" customHeight="1">
      <c r="A251" s="91" t="s">
        <v>250</v>
      </c>
      <c r="B251" s="64">
        <v>1000</v>
      </c>
      <c r="C251" s="65">
        <v>13.15</v>
      </c>
      <c r="D251" s="66"/>
      <c r="E251" s="67">
        <f>B251/C251*D251</f>
        <v>0</v>
      </c>
      <c r="F251" s="68"/>
      <c r="G251" s="69">
        <f>F251/B251*C251</f>
        <v>0</v>
      </c>
      <c r="H251" s="69">
        <f>F251/B251*C251*1.08</f>
        <v>0</v>
      </c>
      <c r="I251" s="64">
        <f>B251/C251*D251/1.08</f>
        <v>0</v>
      </c>
    </row>
    <row r="252" spans="1:15" ht="12" customHeight="1">
      <c r="A252" s="96" t="s">
        <v>251</v>
      </c>
      <c r="B252" s="64">
        <v>1000</v>
      </c>
      <c r="C252" s="65">
        <v>14.43</v>
      </c>
      <c r="D252" s="66"/>
      <c r="E252" s="67">
        <f aca="true" t="shared" si="63" ref="E252:E275">B252/C252*D252</f>
        <v>0</v>
      </c>
      <c r="F252" s="68"/>
      <c r="G252" s="69">
        <f t="shared" si="56"/>
        <v>0</v>
      </c>
      <c r="H252" s="69">
        <f t="shared" si="57"/>
        <v>0</v>
      </c>
      <c r="I252" s="64">
        <f t="shared" si="58"/>
        <v>0</v>
      </c>
      <c r="J252" s="1"/>
      <c r="K252" s="2"/>
      <c r="L252" s="3"/>
      <c r="M252" s="7"/>
      <c r="N252" s="5"/>
      <c r="O252" s="8"/>
    </row>
    <row r="253" spans="1:15" ht="12" customHeight="1">
      <c r="A253" s="91" t="s">
        <v>252</v>
      </c>
      <c r="B253" s="64">
        <v>1000</v>
      </c>
      <c r="C253" s="65">
        <v>15.42</v>
      </c>
      <c r="D253" s="66"/>
      <c r="E253" s="67">
        <f t="shared" si="63"/>
        <v>0</v>
      </c>
      <c r="F253" s="68"/>
      <c r="G253" s="69">
        <f t="shared" si="56"/>
        <v>0</v>
      </c>
      <c r="H253" s="69">
        <f t="shared" si="57"/>
        <v>0</v>
      </c>
      <c r="I253" s="64">
        <f t="shared" si="58"/>
        <v>0</v>
      </c>
      <c r="J253" s="1"/>
      <c r="K253" s="2"/>
      <c r="L253" s="3"/>
      <c r="M253" s="7"/>
      <c r="N253" s="5"/>
      <c r="O253" s="8"/>
    </row>
    <row r="254" spans="1:15" ht="12" customHeight="1">
      <c r="A254" s="91" t="s">
        <v>253</v>
      </c>
      <c r="B254" s="64">
        <v>1000</v>
      </c>
      <c r="C254" s="65">
        <v>16.42</v>
      </c>
      <c r="D254" s="66"/>
      <c r="E254" s="67">
        <f t="shared" si="63"/>
        <v>0</v>
      </c>
      <c r="F254" s="68"/>
      <c r="G254" s="69">
        <f t="shared" si="56"/>
        <v>0</v>
      </c>
      <c r="H254" s="69">
        <f t="shared" si="57"/>
        <v>0</v>
      </c>
      <c r="I254" s="64">
        <f t="shared" si="58"/>
        <v>0</v>
      </c>
      <c r="J254" s="1"/>
      <c r="K254" s="2"/>
      <c r="L254" s="3"/>
      <c r="M254" s="7"/>
      <c r="N254" s="5"/>
      <c r="O254" s="8"/>
    </row>
    <row r="255" spans="1:9" ht="12" customHeight="1">
      <c r="A255" s="91" t="s">
        <v>254</v>
      </c>
      <c r="B255" s="64">
        <v>1000</v>
      </c>
      <c r="C255" s="65">
        <v>17.92</v>
      </c>
      <c r="D255" s="66"/>
      <c r="E255" s="67">
        <f t="shared" si="63"/>
        <v>0</v>
      </c>
      <c r="F255" s="68"/>
      <c r="G255" s="69">
        <f t="shared" si="56"/>
        <v>0</v>
      </c>
      <c r="H255" s="69">
        <f t="shared" si="57"/>
        <v>0</v>
      </c>
      <c r="I255" s="64">
        <f t="shared" si="58"/>
        <v>0</v>
      </c>
    </row>
    <row r="256" spans="1:9" ht="12" customHeight="1">
      <c r="A256" s="91" t="s">
        <v>255</v>
      </c>
      <c r="B256" s="64">
        <v>1000</v>
      </c>
      <c r="C256" s="65">
        <v>19.41</v>
      </c>
      <c r="D256" s="66"/>
      <c r="E256" s="67">
        <f t="shared" si="63"/>
        <v>0</v>
      </c>
      <c r="F256" s="68"/>
      <c r="G256" s="69">
        <f t="shared" si="56"/>
        <v>0</v>
      </c>
      <c r="H256" s="69">
        <f t="shared" si="57"/>
        <v>0</v>
      </c>
      <c r="I256" s="64">
        <f t="shared" si="58"/>
        <v>0</v>
      </c>
    </row>
    <row r="257" spans="1:9" ht="12" customHeight="1">
      <c r="A257" s="91" t="s">
        <v>256</v>
      </c>
      <c r="B257" s="64">
        <v>1000</v>
      </c>
      <c r="C257" s="65">
        <v>20.41</v>
      </c>
      <c r="D257" s="66"/>
      <c r="E257" s="67">
        <f t="shared" si="63"/>
        <v>0</v>
      </c>
      <c r="F257" s="68"/>
      <c r="G257" s="69">
        <f t="shared" si="56"/>
        <v>0</v>
      </c>
      <c r="H257" s="69">
        <f t="shared" si="57"/>
        <v>0</v>
      </c>
      <c r="I257" s="64">
        <f t="shared" si="58"/>
        <v>0</v>
      </c>
    </row>
    <row r="258" spans="1:9" ht="12" customHeight="1">
      <c r="A258" s="91" t="s">
        <v>257</v>
      </c>
      <c r="B258" s="64">
        <v>1000</v>
      </c>
      <c r="C258" s="65">
        <v>21.41</v>
      </c>
      <c r="D258" s="66"/>
      <c r="E258" s="67">
        <f t="shared" si="63"/>
        <v>0</v>
      </c>
      <c r="F258" s="68"/>
      <c r="G258" s="69">
        <f t="shared" si="56"/>
        <v>0</v>
      </c>
      <c r="H258" s="69">
        <f t="shared" si="57"/>
        <v>0</v>
      </c>
      <c r="I258" s="64">
        <f t="shared" si="58"/>
        <v>0</v>
      </c>
    </row>
    <row r="259" spans="1:9" ht="12" customHeight="1">
      <c r="A259" s="91" t="s">
        <v>258</v>
      </c>
      <c r="B259" s="64">
        <v>1000</v>
      </c>
      <c r="C259" s="65">
        <v>22.9</v>
      </c>
      <c r="D259" s="66"/>
      <c r="E259" s="67">
        <f t="shared" si="63"/>
        <v>0</v>
      </c>
      <c r="F259" s="68"/>
      <c r="G259" s="69">
        <f t="shared" si="56"/>
        <v>0</v>
      </c>
      <c r="H259" s="69">
        <f t="shared" si="57"/>
        <v>0</v>
      </c>
      <c r="I259" s="64">
        <f t="shared" si="58"/>
        <v>0</v>
      </c>
    </row>
    <row r="260" spans="1:9" ht="12" customHeight="1">
      <c r="A260" s="91" t="s">
        <v>259</v>
      </c>
      <c r="B260" s="64">
        <v>1000</v>
      </c>
      <c r="C260" s="65">
        <v>24.4</v>
      </c>
      <c r="D260" s="66"/>
      <c r="E260" s="67">
        <f t="shared" si="63"/>
        <v>0</v>
      </c>
      <c r="F260" s="68"/>
      <c r="G260" s="69">
        <f t="shared" si="56"/>
        <v>0</v>
      </c>
      <c r="H260" s="69">
        <f t="shared" si="57"/>
        <v>0</v>
      </c>
      <c r="I260" s="64">
        <f t="shared" si="58"/>
        <v>0</v>
      </c>
    </row>
    <row r="261" spans="1:9" ht="12" customHeight="1">
      <c r="A261" s="91" t="s">
        <v>260</v>
      </c>
      <c r="B261" s="64">
        <v>1000</v>
      </c>
      <c r="C261" s="65">
        <v>25.4</v>
      </c>
      <c r="D261" s="66"/>
      <c r="E261" s="67">
        <f t="shared" si="63"/>
        <v>0</v>
      </c>
      <c r="F261" s="68"/>
      <c r="G261" s="69">
        <f t="shared" si="56"/>
        <v>0</v>
      </c>
      <c r="H261" s="69">
        <f t="shared" si="57"/>
        <v>0</v>
      </c>
      <c r="I261" s="64">
        <f t="shared" si="58"/>
        <v>0</v>
      </c>
    </row>
    <row r="262" spans="1:9" ht="12" customHeight="1">
      <c r="A262" s="91" t="s">
        <v>646</v>
      </c>
      <c r="B262" s="64">
        <v>1000</v>
      </c>
      <c r="C262" s="65">
        <v>26.39</v>
      </c>
      <c r="D262" s="66"/>
      <c r="E262" s="67">
        <f t="shared" si="63"/>
        <v>0</v>
      </c>
      <c r="F262" s="68"/>
      <c r="G262" s="69">
        <f t="shared" si="56"/>
        <v>0</v>
      </c>
      <c r="H262" s="69">
        <f t="shared" si="57"/>
        <v>0</v>
      </c>
      <c r="I262" s="64">
        <f t="shared" si="58"/>
        <v>0</v>
      </c>
    </row>
    <row r="263" spans="1:15" ht="12" customHeight="1">
      <c r="A263" s="91" t="s">
        <v>261</v>
      </c>
      <c r="B263" s="64">
        <v>1000</v>
      </c>
      <c r="C263" s="65">
        <v>27.89</v>
      </c>
      <c r="D263" s="66"/>
      <c r="E263" s="67">
        <f t="shared" si="63"/>
        <v>0</v>
      </c>
      <c r="F263" s="68"/>
      <c r="G263" s="69">
        <f t="shared" si="56"/>
        <v>0</v>
      </c>
      <c r="H263" s="69">
        <f t="shared" si="57"/>
        <v>0</v>
      </c>
      <c r="I263" s="64">
        <f t="shared" si="58"/>
        <v>0</v>
      </c>
      <c r="J263" s="1"/>
      <c r="K263" s="2"/>
      <c r="L263" s="3"/>
      <c r="M263" s="7"/>
      <c r="N263" s="5"/>
      <c r="O263" s="8"/>
    </row>
    <row r="264" spans="1:15" ht="12" customHeight="1">
      <c r="A264" s="91" t="s">
        <v>647</v>
      </c>
      <c r="B264" s="64">
        <v>1000</v>
      </c>
      <c r="C264" s="65">
        <v>29.39</v>
      </c>
      <c r="D264" s="66"/>
      <c r="E264" s="67">
        <f t="shared" si="63"/>
        <v>0</v>
      </c>
      <c r="F264" s="68"/>
      <c r="G264" s="69">
        <f t="shared" si="56"/>
        <v>0</v>
      </c>
      <c r="H264" s="69">
        <f t="shared" si="57"/>
        <v>0</v>
      </c>
      <c r="I264" s="64">
        <f t="shared" si="58"/>
        <v>0</v>
      </c>
      <c r="J264" s="1"/>
      <c r="K264" s="2"/>
      <c r="L264" s="3"/>
      <c r="M264" s="7"/>
      <c r="N264" s="5"/>
      <c r="O264" s="8"/>
    </row>
    <row r="265" spans="1:15" ht="12" customHeight="1">
      <c r="A265" s="91" t="s">
        <v>262</v>
      </c>
      <c r="B265" s="64">
        <v>1000</v>
      </c>
      <c r="C265" s="65">
        <v>30.38</v>
      </c>
      <c r="D265" s="66"/>
      <c r="E265" s="67">
        <f t="shared" si="63"/>
        <v>0</v>
      </c>
      <c r="F265" s="68"/>
      <c r="G265" s="69">
        <f t="shared" si="56"/>
        <v>0</v>
      </c>
      <c r="H265" s="69">
        <f t="shared" si="57"/>
        <v>0</v>
      </c>
      <c r="I265" s="64">
        <f t="shared" si="58"/>
        <v>0</v>
      </c>
      <c r="J265" s="1"/>
      <c r="K265" s="2"/>
      <c r="L265" s="3"/>
      <c r="M265" s="7"/>
      <c r="N265" s="5"/>
      <c r="O265" s="8"/>
    </row>
    <row r="266" spans="1:15" ht="12" customHeight="1">
      <c r="A266" s="91" t="s">
        <v>263</v>
      </c>
      <c r="B266" s="64">
        <v>1000</v>
      </c>
      <c r="C266" s="65">
        <v>32.88</v>
      </c>
      <c r="D266" s="66"/>
      <c r="E266" s="67">
        <f t="shared" si="63"/>
        <v>0</v>
      </c>
      <c r="F266" s="68"/>
      <c r="G266" s="69">
        <f t="shared" si="56"/>
        <v>0</v>
      </c>
      <c r="H266" s="69">
        <f t="shared" si="57"/>
        <v>0</v>
      </c>
      <c r="I266" s="64">
        <f t="shared" si="58"/>
        <v>0</v>
      </c>
      <c r="J266" s="1"/>
      <c r="K266" s="2"/>
      <c r="L266" s="3"/>
      <c r="M266" s="7"/>
      <c r="N266" s="5"/>
      <c r="O266" s="8"/>
    </row>
    <row r="267" spans="1:15" ht="12" customHeight="1">
      <c r="A267" s="91" t="s">
        <v>264</v>
      </c>
      <c r="B267" s="64">
        <v>1000</v>
      </c>
      <c r="C267" s="65">
        <v>35.37</v>
      </c>
      <c r="D267" s="66"/>
      <c r="E267" s="67">
        <f t="shared" si="63"/>
        <v>0</v>
      </c>
      <c r="F267" s="68"/>
      <c r="G267" s="69">
        <f t="shared" si="56"/>
        <v>0</v>
      </c>
      <c r="H267" s="69">
        <f t="shared" si="57"/>
        <v>0</v>
      </c>
      <c r="I267" s="64">
        <f t="shared" si="58"/>
        <v>0</v>
      </c>
      <c r="J267" s="1"/>
      <c r="K267" s="2"/>
      <c r="L267" s="3"/>
      <c r="M267" s="7"/>
      <c r="N267" s="5"/>
      <c r="O267" s="8"/>
    </row>
    <row r="268" spans="1:15" ht="12" customHeight="1">
      <c r="A268" s="91" t="s">
        <v>265</v>
      </c>
      <c r="B268" s="64">
        <v>1000</v>
      </c>
      <c r="C268" s="65">
        <v>37.86</v>
      </c>
      <c r="D268" s="66"/>
      <c r="E268" s="67">
        <f t="shared" si="63"/>
        <v>0</v>
      </c>
      <c r="F268" s="68"/>
      <c r="G268" s="69">
        <f t="shared" si="56"/>
        <v>0</v>
      </c>
      <c r="H268" s="69">
        <f t="shared" si="57"/>
        <v>0</v>
      </c>
      <c r="I268" s="64">
        <f t="shared" si="58"/>
        <v>0</v>
      </c>
      <c r="J268" s="1"/>
      <c r="K268" s="2"/>
      <c r="L268" s="3"/>
      <c r="M268" s="7"/>
      <c r="N268" s="5"/>
      <c r="O268" s="8"/>
    </row>
    <row r="269" spans="1:15" ht="12" customHeight="1">
      <c r="A269" s="91" t="s">
        <v>266</v>
      </c>
      <c r="B269" s="64">
        <v>1000</v>
      </c>
      <c r="C269" s="65">
        <v>40.08</v>
      </c>
      <c r="D269" s="66"/>
      <c r="E269" s="67">
        <f t="shared" si="63"/>
        <v>0</v>
      </c>
      <c r="F269" s="68"/>
      <c r="G269" s="69">
        <f t="shared" si="56"/>
        <v>0</v>
      </c>
      <c r="H269" s="69">
        <f t="shared" si="57"/>
        <v>0</v>
      </c>
      <c r="I269" s="64">
        <f t="shared" si="58"/>
        <v>0</v>
      </c>
      <c r="J269" s="1"/>
      <c r="K269" s="2"/>
      <c r="L269" s="3"/>
      <c r="M269" s="7"/>
      <c r="N269" s="5"/>
      <c r="O269" s="8"/>
    </row>
    <row r="270" spans="1:15" ht="12" customHeight="1">
      <c r="A270" s="91" t="s">
        <v>267</v>
      </c>
      <c r="B270" s="64">
        <v>1000</v>
      </c>
      <c r="C270" s="65">
        <v>42.57</v>
      </c>
      <c r="D270" s="66"/>
      <c r="E270" s="67">
        <f t="shared" si="63"/>
        <v>0</v>
      </c>
      <c r="F270" s="68"/>
      <c r="G270" s="69">
        <f t="shared" si="56"/>
        <v>0</v>
      </c>
      <c r="H270" s="69">
        <f t="shared" si="57"/>
        <v>0</v>
      </c>
      <c r="I270" s="64">
        <f t="shared" si="58"/>
        <v>0</v>
      </c>
      <c r="J270" s="1"/>
      <c r="K270" s="2"/>
      <c r="L270" s="3"/>
      <c r="M270" s="7"/>
      <c r="N270" s="5"/>
      <c r="O270" s="8"/>
    </row>
    <row r="271" spans="1:15" ht="12" customHeight="1">
      <c r="A271" s="91" t="s">
        <v>268</v>
      </c>
      <c r="B271" s="64">
        <v>1000</v>
      </c>
      <c r="C271" s="65">
        <v>45.06</v>
      </c>
      <c r="D271" s="66"/>
      <c r="E271" s="67">
        <f t="shared" si="63"/>
        <v>0</v>
      </c>
      <c r="F271" s="68"/>
      <c r="G271" s="69">
        <f t="shared" si="56"/>
        <v>0</v>
      </c>
      <c r="H271" s="69">
        <f t="shared" si="57"/>
        <v>0</v>
      </c>
      <c r="I271" s="64">
        <f t="shared" si="58"/>
        <v>0</v>
      </c>
      <c r="J271" s="1"/>
      <c r="K271" s="2"/>
      <c r="L271" s="3"/>
      <c r="M271" s="7"/>
      <c r="N271" s="5"/>
      <c r="O271" s="8"/>
    </row>
    <row r="272" spans="1:15" ht="12" customHeight="1">
      <c r="A272" s="91" t="s">
        <v>269</v>
      </c>
      <c r="B272" s="64">
        <v>1000</v>
      </c>
      <c r="C272" s="65">
        <v>47.56</v>
      </c>
      <c r="D272" s="66"/>
      <c r="E272" s="67">
        <f t="shared" si="63"/>
        <v>0</v>
      </c>
      <c r="F272" s="68"/>
      <c r="G272" s="69">
        <f t="shared" si="56"/>
        <v>0</v>
      </c>
      <c r="H272" s="69">
        <f t="shared" si="57"/>
        <v>0</v>
      </c>
      <c r="I272" s="64">
        <f t="shared" si="58"/>
        <v>0</v>
      </c>
      <c r="J272" s="1"/>
      <c r="K272" s="2"/>
      <c r="L272" s="3"/>
      <c r="M272" s="7"/>
      <c r="N272" s="5"/>
      <c r="O272" s="8"/>
    </row>
    <row r="273" spans="1:15" ht="12" customHeight="1">
      <c r="A273" s="91" t="s">
        <v>270</v>
      </c>
      <c r="B273" s="64">
        <v>1000</v>
      </c>
      <c r="C273" s="65">
        <v>50.05</v>
      </c>
      <c r="D273" s="66"/>
      <c r="E273" s="67">
        <f t="shared" si="63"/>
        <v>0</v>
      </c>
      <c r="F273" s="68"/>
      <c r="G273" s="69">
        <f t="shared" si="56"/>
        <v>0</v>
      </c>
      <c r="H273" s="69">
        <f t="shared" si="57"/>
        <v>0</v>
      </c>
      <c r="I273" s="64">
        <f t="shared" si="58"/>
        <v>0</v>
      </c>
      <c r="J273" s="1"/>
      <c r="K273" s="2"/>
      <c r="L273" s="3"/>
      <c r="M273" s="7"/>
      <c r="N273" s="5"/>
      <c r="O273" s="8"/>
    </row>
    <row r="274" spans="1:15" ht="12" customHeight="1">
      <c r="A274" s="91" t="s">
        <v>271</v>
      </c>
      <c r="B274" s="64">
        <v>1000</v>
      </c>
      <c r="C274" s="65">
        <v>52.54</v>
      </c>
      <c r="D274" s="66"/>
      <c r="E274" s="67">
        <f t="shared" si="63"/>
        <v>0</v>
      </c>
      <c r="F274" s="68"/>
      <c r="G274" s="69">
        <f t="shared" si="56"/>
        <v>0</v>
      </c>
      <c r="H274" s="69">
        <f t="shared" si="57"/>
        <v>0</v>
      </c>
      <c r="I274" s="64">
        <f t="shared" si="58"/>
        <v>0</v>
      </c>
      <c r="J274" s="1"/>
      <c r="K274" s="2"/>
      <c r="L274" s="3"/>
      <c r="M274" s="7"/>
      <c r="N274" s="5"/>
      <c r="O274" s="8"/>
    </row>
    <row r="275" spans="1:15" ht="12" customHeight="1">
      <c r="A275" s="91" t="s">
        <v>272</v>
      </c>
      <c r="B275" s="64">
        <v>1000</v>
      </c>
      <c r="C275" s="65">
        <v>55.03</v>
      </c>
      <c r="D275" s="66"/>
      <c r="E275" s="67">
        <f t="shared" si="63"/>
        <v>0</v>
      </c>
      <c r="F275" s="68"/>
      <c r="G275" s="69">
        <f t="shared" si="56"/>
        <v>0</v>
      </c>
      <c r="H275" s="69">
        <f t="shared" si="57"/>
        <v>0</v>
      </c>
      <c r="I275" s="64">
        <f t="shared" si="58"/>
        <v>0</v>
      </c>
      <c r="J275" s="1"/>
      <c r="K275" s="2"/>
      <c r="L275" s="3"/>
      <c r="M275" s="7"/>
      <c r="N275" s="5"/>
      <c r="O275" s="8"/>
    </row>
    <row r="276" spans="1:15" ht="15" customHeight="1">
      <c r="A276" s="84" t="s">
        <v>273</v>
      </c>
      <c r="B276" s="1"/>
      <c r="C276" s="2"/>
      <c r="D276" s="3"/>
      <c r="E276" s="7"/>
      <c r="F276" s="5"/>
      <c r="G276" s="8"/>
      <c r="H276" s="8"/>
      <c r="I276" s="1"/>
      <c r="J276" s="1"/>
      <c r="K276" s="2"/>
      <c r="L276" s="3"/>
      <c r="M276" s="7"/>
      <c r="N276" s="5"/>
      <c r="O276" s="8"/>
    </row>
    <row r="277" spans="1:15" ht="12" customHeight="1">
      <c r="A277" s="91" t="s">
        <v>275</v>
      </c>
      <c r="B277" s="64">
        <v>1000</v>
      </c>
      <c r="C277" s="65">
        <v>20.38</v>
      </c>
      <c r="D277" s="66"/>
      <c r="E277" s="67">
        <f>B277/C277*D277</f>
        <v>0</v>
      </c>
      <c r="F277" s="68"/>
      <c r="G277" s="69">
        <f>F277/B277*C277</f>
        <v>0</v>
      </c>
      <c r="H277" s="69">
        <f>F277/B277*C277*1.08</f>
        <v>0</v>
      </c>
      <c r="I277" s="64">
        <f>B277/C277*D277/1.08</f>
        <v>0</v>
      </c>
      <c r="J277" s="1"/>
      <c r="K277" s="2"/>
      <c r="L277" s="3"/>
      <c r="M277" s="7"/>
      <c r="N277" s="5"/>
      <c r="O277" s="8"/>
    </row>
    <row r="278" spans="1:9" ht="12" customHeight="1">
      <c r="A278" s="91" t="s">
        <v>276</v>
      </c>
      <c r="B278" s="64">
        <v>1000</v>
      </c>
      <c r="C278" s="65">
        <v>21.83</v>
      </c>
      <c r="D278" s="66"/>
      <c r="E278" s="67">
        <f>B278/C278*D278</f>
        <v>0</v>
      </c>
      <c r="F278" s="68"/>
      <c r="G278" s="69">
        <f>F278/B278*C278</f>
        <v>0</v>
      </c>
      <c r="H278" s="69">
        <f>F278/B278*C278*1.08</f>
        <v>0</v>
      </c>
      <c r="I278" s="64">
        <f>B278/C278*D278/1.08</f>
        <v>0</v>
      </c>
    </row>
    <row r="279" spans="1:9" ht="12" customHeight="1">
      <c r="A279" s="91" t="s">
        <v>277</v>
      </c>
      <c r="B279" s="64">
        <v>1000</v>
      </c>
      <c r="C279" s="65">
        <v>23.28</v>
      </c>
      <c r="D279" s="66"/>
      <c r="E279" s="67">
        <f>B279/C279*D279</f>
        <v>0</v>
      </c>
      <c r="F279" s="68"/>
      <c r="G279" s="69">
        <f>F279/B279*C279</f>
        <v>0</v>
      </c>
      <c r="H279" s="69">
        <f>F279/B279*C279*1.08</f>
        <v>0</v>
      </c>
      <c r="I279" s="64">
        <f>B279/C279*D279/1.08</f>
        <v>0</v>
      </c>
    </row>
    <row r="280" spans="1:15" ht="12" customHeight="1">
      <c r="A280" s="91" t="s">
        <v>278</v>
      </c>
      <c r="B280" s="64">
        <v>1000</v>
      </c>
      <c r="C280" s="65">
        <v>25.26</v>
      </c>
      <c r="D280" s="66"/>
      <c r="E280" s="67">
        <f aca="true" t="shared" si="64" ref="E280:E298">B280/C280*D280</f>
        <v>0</v>
      </c>
      <c r="F280" s="68"/>
      <c r="G280" s="69">
        <f aca="true" t="shared" si="65" ref="G280:G301">F280/B280*C280</f>
        <v>0</v>
      </c>
      <c r="H280" s="69">
        <f aca="true" t="shared" si="66" ref="H280:H301">F280/B280*C280*1.08</f>
        <v>0</v>
      </c>
      <c r="I280" s="64">
        <f aca="true" t="shared" si="67" ref="I280:I301">B280/C280*D280/1.08</f>
        <v>0</v>
      </c>
      <c r="J280" s="1"/>
      <c r="K280" s="2"/>
      <c r="L280" s="3"/>
      <c r="M280" s="7"/>
      <c r="N280" s="5"/>
      <c r="O280" s="8"/>
    </row>
    <row r="281" spans="1:9" ht="12" customHeight="1">
      <c r="A281" s="91" t="s">
        <v>279</v>
      </c>
      <c r="B281" s="64">
        <v>1000</v>
      </c>
      <c r="C281" s="65">
        <v>27.44</v>
      </c>
      <c r="D281" s="66"/>
      <c r="E281" s="67">
        <f t="shared" si="64"/>
        <v>0</v>
      </c>
      <c r="F281" s="68"/>
      <c r="G281" s="69">
        <f t="shared" si="65"/>
        <v>0</v>
      </c>
      <c r="H281" s="69">
        <f t="shared" si="66"/>
        <v>0</v>
      </c>
      <c r="I281" s="64">
        <f t="shared" si="67"/>
        <v>0</v>
      </c>
    </row>
    <row r="282" spans="1:9" ht="12" customHeight="1">
      <c r="A282" s="91" t="s">
        <v>280</v>
      </c>
      <c r="B282" s="64">
        <v>1000</v>
      </c>
      <c r="C282" s="65">
        <v>29.6</v>
      </c>
      <c r="D282" s="66"/>
      <c r="E282" s="67">
        <f t="shared" si="64"/>
        <v>0</v>
      </c>
      <c r="F282" s="68"/>
      <c r="G282" s="69">
        <f t="shared" si="65"/>
        <v>0</v>
      </c>
      <c r="H282" s="69">
        <f t="shared" si="66"/>
        <v>0</v>
      </c>
      <c r="I282" s="64">
        <f t="shared" si="67"/>
        <v>0</v>
      </c>
    </row>
    <row r="283" spans="1:9" ht="12" customHeight="1">
      <c r="A283" s="91" t="s">
        <v>281</v>
      </c>
      <c r="B283" s="64">
        <v>1000</v>
      </c>
      <c r="C283" s="65">
        <v>31.05</v>
      </c>
      <c r="D283" s="66"/>
      <c r="E283" s="67">
        <f t="shared" si="64"/>
        <v>0</v>
      </c>
      <c r="F283" s="68"/>
      <c r="G283" s="69">
        <f t="shared" si="65"/>
        <v>0</v>
      </c>
      <c r="H283" s="69">
        <f t="shared" si="66"/>
        <v>0</v>
      </c>
      <c r="I283" s="64">
        <f t="shared" si="67"/>
        <v>0</v>
      </c>
    </row>
    <row r="284" spans="1:9" ht="12" customHeight="1">
      <c r="A284" s="91" t="s">
        <v>282</v>
      </c>
      <c r="B284" s="64">
        <v>1000</v>
      </c>
      <c r="C284" s="65">
        <v>32.5</v>
      </c>
      <c r="D284" s="66"/>
      <c r="E284" s="67">
        <f t="shared" si="64"/>
        <v>0</v>
      </c>
      <c r="F284" s="68"/>
      <c r="G284" s="69">
        <f t="shared" si="65"/>
        <v>0</v>
      </c>
      <c r="H284" s="69">
        <f t="shared" si="66"/>
        <v>0</v>
      </c>
      <c r="I284" s="64">
        <f t="shared" si="67"/>
        <v>0</v>
      </c>
    </row>
    <row r="285" spans="1:9" ht="12" customHeight="1">
      <c r="A285" s="91" t="s">
        <v>283</v>
      </c>
      <c r="B285" s="64">
        <v>1000</v>
      </c>
      <c r="C285" s="65">
        <v>34.67</v>
      </c>
      <c r="D285" s="66"/>
      <c r="E285" s="67">
        <f t="shared" si="64"/>
        <v>0</v>
      </c>
      <c r="F285" s="68"/>
      <c r="G285" s="69">
        <f t="shared" si="65"/>
        <v>0</v>
      </c>
      <c r="H285" s="69">
        <f t="shared" si="66"/>
        <v>0</v>
      </c>
      <c r="I285" s="64">
        <f t="shared" si="67"/>
        <v>0</v>
      </c>
    </row>
    <row r="286" spans="1:9" ht="12" customHeight="1">
      <c r="A286" s="91" t="s">
        <v>284</v>
      </c>
      <c r="B286" s="64">
        <v>1000</v>
      </c>
      <c r="C286" s="65">
        <v>36.84</v>
      </c>
      <c r="D286" s="66"/>
      <c r="E286" s="67">
        <f t="shared" si="64"/>
        <v>0</v>
      </c>
      <c r="F286" s="68"/>
      <c r="G286" s="69">
        <f t="shared" si="65"/>
        <v>0</v>
      </c>
      <c r="H286" s="69">
        <f t="shared" si="66"/>
        <v>0</v>
      </c>
      <c r="I286" s="64">
        <f t="shared" si="67"/>
        <v>0</v>
      </c>
    </row>
    <row r="287" spans="1:9" ht="12" customHeight="1">
      <c r="A287" s="91" t="s">
        <v>285</v>
      </c>
      <c r="B287" s="64">
        <v>1000</v>
      </c>
      <c r="C287" s="65">
        <v>38.29</v>
      </c>
      <c r="D287" s="66"/>
      <c r="E287" s="67">
        <f t="shared" si="64"/>
        <v>0</v>
      </c>
      <c r="F287" s="68"/>
      <c r="G287" s="69">
        <f t="shared" si="65"/>
        <v>0</v>
      </c>
      <c r="H287" s="69">
        <f t="shared" si="66"/>
        <v>0</v>
      </c>
      <c r="I287" s="64">
        <f t="shared" si="67"/>
        <v>0</v>
      </c>
    </row>
    <row r="288" spans="1:9" ht="12" customHeight="1">
      <c r="A288" s="91" t="s">
        <v>648</v>
      </c>
      <c r="B288" s="64">
        <v>1000</v>
      </c>
      <c r="C288" s="65">
        <v>39.74</v>
      </c>
      <c r="D288" s="66"/>
      <c r="E288" s="67">
        <f t="shared" si="64"/>
        <v>0</v>
      </c>
      <c r="F288" s="68"/>
      <c r="G288" s="69">
        <f t="shared" si="65"/>
        <v>0</v>
      </c>
      <c r="H288" s="69">
        <f t="shared" si="66"/>
        <v>0</v>
      </c>
      <c r="I288" s="64">
        <f t="shared" si="67"/>
        <v>0</v>
      </c>
    </row>
    <row r="289" spans="1:15" ht="12" customHeight="1">
      <c r="A289" s="91" t="s">
        <v>286</v>
      </c>
      <c r="B289" s="64">
        <v>1000</v>
      </c>
      <c r="C289" s="65">
        <v>41.91</v>
      </c>
      <c r="D289" s="66"/>
      <c r="E289" s="67">
        <f t="shared" si="64"/>
        <v>0</v>
      </c>
      <c r="F289" s="68"/>
      <c r="G289" s="69">
        <f t="shared" si="65"/>
        <v>0</v>
      </c>
      <c r="H289" s="69">
        <f t="shared" si="66"/>
        <v>0</v>
      </c>
      <c r="I289" s="64">
        <f t="shared" si="67"/>
        <v>0</v>
      </c>
      <c r="J289" s="1"/>
      <c r="K289" s="2"/>
      <c r="L289" s="3"/>
      <c r="M289" s="7"/>
      <c r="N289" s="5"/>
      <c r="O289" s="8"/>
    </row>
    <row r="290" spans="1:15" ht="12" customHeight="1">
      <c r="A290" s="91" t="s">
        <v>649</v>
      </c>
      <c r="B290" s="64">
        <v>1000</v>
      </c>
      <c r="C290" s="65">
        <v>44.08</v>
      </c>
      <c r="D290" s="66"/>
      <c r="E290" s="67">
        <f t="shared" si="64"/>
        <v>0</v>
      </c>
      <c r="F290" s="68"/>
      <c r="G290" s="69">
        <f t="shared" si="65"/>
        <v>0</v>
      </c>
      <c r="H290" s="69">
        <f t="shared" si="66"/>
        <v>0</v>
      </c>
      <c r="I290" s="64">
        <f t="shared" si="67"/>
        <v>0</v>
      </c>
      <c r="J290" s="1"/>
      <c r="K290" s="2"/>
      <c r="L290" s="3"/>
      <c r="M290" s="7"/>
      <c r="N290" s="5"/>
      <c r="O290" s="8"/>
    </row>
    <row r="291" spans="1:15" ht="12" customHeight="1">
      <c r="A291" s="91" t="s">
        <v>287</v>
      </c>
      <c r="B291" s="64">
        <v>1000</v>
      </c>
      <c r="C291" s="65">
        <v>45.53</v>
      </c>
      <c r="D291" s="66"/>
      <c r="E291" s="67">
        <f t="shared" si="64"/>
        <v>0</v>
      </c>
      <c r="F291" s="68"/>
      <c r="G291" s="69">
        <f t="shared" si="65"/>
        <v>0</v>
      </c>
      <c r="H291" s="69">
        <f t="shared" si="66"/>
        <v>0</v>
      </c>
      <c r="I291" s="64">
        <f t="shared" si="67"/>
        <v>0</v>
      </c>
      <c r="J291" s="1"/>
      <c r="K291" s="2"/>
      <c r="L291" s="3"/>
      <c r="M291" s="7"/>
      <c r="N291" s="5"/>
      <c r="O291" s="8"/>
    </row>
    <row r="292" spans="1:15" ht="12" customHeight="1">
      <c r="A292" s="91" t="s">
        <v>288</v>
      </c>
      <c r="B292" s="64">
        <v>1000</v>
      </c>
      <c r="C292" s="65">
        <v>49.15</v>
      </c>
      <c r="D292" s="66"/>
      <c r="E292" s="67">
        <f t="shared" si="64"/>
        <v>0</v>
      </c>
      <c r="F292" s="68"/>
      <c r="G292" s="69">
        <f t="shared" si="65"/>
        <v>0</v>
      </c>
      <c r="H292" s="69">
        <f t="shared" si="66"/>
        <v>0</v>
      </c>
      <c r="I292" s="64">
        <f t="shared" si="67"/>
        <v>0</v>
      </c>
      <c r="J292" s="1"/>
      <c r="K292" s="2"/>
      <c r="L292" s="3"/>
      <c r="M292" s="7"/>
      <c r="N292" s="5"/>
      <c r="O292" s="8"/>
    </row>
    <row r="293" spans="1:15" ht="12" customHeight="1">
      <c r="A293" s="91" t="s">
        <v>289</v>
      </c>
      <c r="B293" s="64">
        <v>1000</v>
      </c>
      <c r="C293" s="65">
        <v>52.76</v>
      </c>
      <c r="D293" s="66"/>
      <c r="E293" s="67">
        <f t="shared" si="64"/>
        <v>0</v>
      </c>
      <c r="F293" s="68"/>
      <c r="G293" s="69">
        <f t="shared" si="65"/>
        <v>0</v>
      </c>
      <c r="H293" s="69">
        <f t="shared" si="66"/>
        <v>0</v>
      </c>
      <c r="I293" s="64">
        <f t="shared" si="67"/>
        <v>0</v>
      </c>
      <c r="J293" s="1"/>
      <c r="K293" s="2"/>
      <c r="L293" s="3"/>
      <c r="M293" s="7"/>
      <c r="N293" s="5"/>
      <c r="O293" s="8"/>
    </row>
    <row r="294" spans="1:15" ht="12" customHeight="1">
      <c r="A294" s="91" t="s">
        <v>290</v>
      </c>
      <c r="B294" s="64">
        <v>1000</v>
      </c>
      <c r="C294" s="65">
        <v>56.38</v>
      </c>
      <c r="D294" s="66"/>
      <c r="E294" s="67">
        <f t="shared" si="64"/>
        <v>0</v>
      </c>
      <c r="F294" s="68"/>
      <c r="G294" s="69">
        <f t="shared" si="65"/>
        <v>0</v>
      </c>
      <c r="H294" s="69">
        <f t="shared" si="66"/>
        <v>0</v>
      </c>
      <c r="I294" s="64">
        <f t="shared" si="67"/>
        <v>0</v>
      </c>
      <c r="J294" s="1"/>
      <c r="K294" s="2"/>
      <c r="L294" s="3"/>
      <c r="M294" s="7"/>
      <c r="N294" s="5"/>
      <c r="O294" s="8"/>
    </row>
    <row r="295" spans="1:15" ht="12" customHeight="1">
      <c r="A295" s="91" t="s">
        <v>291</v>
      </c>
      <c r="B295" s="64">
        <v>1000</v>
      </c>
      <c r="C295" s="65">
        <v>60</v>
      </c>
      <c r="D295" s="66"/>
      <c r="E295" s="67">
        <f t="shared" si="64"/>
        <v>0</v>
      </c>
      <c r="F295" s="68"/>
      <c r="G295" s="69">
        <f t="shared" si="65"/>
        <v>0</v>
      </c>
      <c r="H295" s="69">
        <f t="shared" si="66"/>
        <v>0</v>
      </c>
      <c r="I295" s="64">
        <f t="shared" si="67"/>
        <v>0</v>
      </c>
      <c r="J295" s="1"/>
      <c r="K295" s="2"/>
      <c r="L295" s="3"/>
      <c r="M295" s="7"/>
      <c r="N295" s="5"/>
      <c r="O295" s="8"/>
    </row>
    <row r="296" spans="1:15" ht="12" customHeight="1">
      <c r="A296" s="91" t="s">
        <v>292</v>
      </c>
      <c r="B296" s="64">
        <v>1000</v>
      </c>
      <c r="C296" s="65">
        <v>63.62</v>
      </c>
      <c r="D296" s="66"/>
      <c r="E296" s="67">
        <f t="shared" si="64"/>
        <v>0</v>
      </c>
      <c r="F296" s="68"/>
      <c r="G296" s="69">
        <f t="shared" si="65"/>
        <v>0</v>
      </c>
      <c r="H296" s="69">
        <f t="shared" si="66"/>
        <v>0</v>
      </c>
      <c r="I296" s="64">
        <f t="shared" si="67"/>
        <v>0</v>
      </c>
      <c r="J296" s="1"/>
      <c r="K296" s="2"/>
      <c r="L296" s="3"/>
      <c r="M296" s="7"/>
      <c r="N296" s="5"/>
      <c r="O296" s="8"/>
    </row>
    <row r="297" spans="1:15" ht="12" customHeight="1">
      <c r="A297" s="91" t="s">
        <v>293</v>
      </c>
      <c r="B297" s="64">
        <v>1000</v>
      </c>
      <c r="C297" s="65">
        <v>67.24</v>
      </c>
      <c r="D297" s="66"/>
      <c r="E297" s="67">
        <f t="shared" si="64"/>
        <v>0</v>
      </c>
      <c r="F297" s="68"/>
      <c r="G297" s="69">
        <f t="shared" si="65"/>
        <v>0</v>
      </c>
      <c r="H297" s="69">
        <f t="shared" si="66"/>
        <v>0</v>
      </c>
      <c r="I297" s="64">
        <f t="shared" si="67"/>
        <v>0</v>
      </c>
      <c r="J297" s="1"/>
      <c r="K297" s="2"/>
      <c r="L297" s="3"/>
      <c r="M297" s="7"/>
      <c r="N297" s="5"/>
      <c r="O297" s="8"/>
    </row>
    <row r="298" spans="1:15" ht="12" customHeight="1">
      <c r="A298" s="91" t="s">
        <v>294</v>
      </c>
      <c r="B298" s="64">
        <v>1000</v>
      </c>
      <c r="C298" s="65">
        <v>70.85</v>
      </c>
      <c r="D298" s="66"/>
      <c r="E298" s="67">
        <f t="shared" si="64"/>
        <v>0</v>
      </c>
      <c r="F298" s="68"/>
      <c r="G298" s="69">
        <f t="shared" si="65"/>
        <v>0</v>
      </c>
      <c r="H298" s="69">
        <f t="shared" si="66"/>
        <v>0</v>
      </c>
      <c r="I298" s="64">
        <f t="shared" si="67"/>
        <v>0</v>
      </c>
      <c r="J298" s="1"/>
      <c r="K298" s="2"/>
      <c r="L298" s="3"/>
      <c r="M298" s="7"/>
      <c r="N298" s="5"/>
      <c r="O298" s="8"/>
    </row>
    <row r="299" spans="1:15" ht="12" customHeight="1">
      <c r="A299" s="91" t="s">
        <v>295</v>
      </c>
      <c r="B299" s="64">
        <v>1000</v>
      </c>
      <c r="C299" s="65">
        <v>73.94</v>
      </c>
      <c r="D299" s="66"/>
      <c r="E299" s="67">
        <f>B299/C299*D299</f>
        <v>0</v>
      </c>
      <c r="F299" s="68"/>
      <c r="G299" s="69">
        <f t="shared" si="65"/>
        <v>0</v>
      </c>
      <c r="H299" s="69">
        <f t="shared" si="66"/>
        <v>0</v>
      </c>
      <c r="I299" s="64">
        <f t="shared" si="67"/>
        <v>0</v>
      </c>
      <c r="J299" s="1"/>
      <c r="K299" s="2"/>
      <c r="L299" s="3"/>
      <c r="M299" s="7"/>
      <c r="N299" s="5"/>
      <c r="O299" s="8"/>
    </row>
    <row r="300" spans="1:15" ht="12" customHeight="1">
      <c r="A300" s="91" t="s">
        <v>296</v>
      </c>
      <c r="B300" s="64">
        <v>1000</v>
      </c>
      <c r="C300" s="65">
        <v>77.56</v>
      </c>
      <c r="D300" s="66"/>
      <c r="E300" s="67">
        <f>B300/C300*D300</f>
        <v>0</v>
      </c>
      <c r="F300" s="68"/>
      <c r="G300" s="69">
        <f t="shared" si="65"/>
        <v>0</v>
      </c>
      <c r="H300" s="69">
        <f t="shared" si="66"/>
        <v>0</v>
      </c>
      <c r="I300" s="64">
        <f t="shared" si="67"/>
        <v>0</v>
      </c>
      <c r="J300" s="1"/>
      <c r="K300" s="2"/>
      <c r="L300" s="3"/>
      <c r="M300" s="7"/>
      <c r="N300" s="5"/>
      <c r="O300" s="8"/>
    </row>
    <row r="301" spans="1:15" ht="12" customHeight="1">
      <c r="A301" s="91" t="s">
        <v>297</v>
      </c>
      <c r="B301" s="64">
        <v>1000</v>
      </c>
      <c r="C301" s="65">
        <v>81.17</v>
      </c>
      <c r="D301" s="66"/>
      <c r="E301" s="67">
        <f>B301/C301*D301</f>
        <v>0</v>
      </c>
      <c r="F301" s="68"/>
      <c r="G301" s="69">
        <f t="shared" si="65"/>
        <v>0</v>
      </c>
      <c r="H301" s="69">
        <f t="shared" si="66"/>
        <v>0</v>
      </c>
      <c r="I301" s="64">
        <f t="shared" si="67"/>
        <v>0</v>
      </c>
      <c r="J301" s="1"/>
      <c r="K301" s="2"/>
      <c r="L301" s="3"/>
      <c r="M301" s="7"/>
      <c r="N301" s="5"/>
      <c r="O301" s="8"/>
    </row>
    <row r="302" spans="1:15" ht="15" customHeight="1">
      <c r="A302" s="84" t="s">
        <v>333</v>
      </c>
      <c r="B302" s="1"/>
      <c r="C302" s="2"/>
      <c r="D302" s="3"/>
      <c r="E302" s="7"/>
      <c r="F302" s="5"/>
      <c r="G302" s="8"/>
      <c r="H302" s="8"/>
      <c r="I302" s="1"/>
      <c r="J302" s="1"/>
      <c r="K302" s="2"/>
      <c r="L302" s="3"/>
      <c r="M302" s="7"/>
      <c r="N302" s="5"/>
      <c r="O302" s="8"/>
    </row>
    <row r="303" spans="1:9" ht="12" customHeight="1">
      <c r="A303" s="91" t="s">
        <v>308</v>
      </c>
      <c r="B303" s="64">
        <v>1000</v>
      </c>
      <c r="C303" s="65">
        <v>39.73</v>
      </c>
      <c r="D303" s="66"/>
      <c r="E303" s="67">
        <f aca="true" t="shared" si="68" ref="E303:E321">B303/C303*D303</f>
        <v>0</v>
      </c>
      <c r="F303" s="68"/>
      <c r="G303" s="69">
        <f aca="true" t="shared" si="69" ref="G303:G340">F303/B303*C303</f>
        <v>0</v>
      </c>
      <c r="H303" s="69">
        <f aca="true" t="shared" si="70" ref="H303:H340">F303/B303*C303*1.08</f>
        <v>0</v>
      </c>
      <c r="I303" s="64">
        <f aca="true" t="shared" si="71" ref="I303:I340">B303/C303*D303/1.08</f>
        <v>0</v>
      </c>
    </row>
    <row r="304" spans="1:9" ht="12" customHeight="1">
      <c r="A304" s="91" t="s">
        <v>309</v>
      </c>
      <c r="B304" s="64">
        <v>1000</v>
      </c>
      <c r="C304" s="65">
        <v>42.69</v>
      </c>
      <c r="D304" s="66"/>
      <c r="E304" s="67">
        <f t="shared" si="68"/>
        <v>0</v>
      </c>
      <c r="F304" s="68"/>
      <c r="G304" s="69">
        <f t="shared" si="69"/>
        <v>0</v>
      </c>
      <c r="H304" s="69">
        <f t="shared" si="70"/>
        <v>0</v>
      </c>
      <c r="I304" s="64">
        <f t="shared" si="71"/>
        <v>0</v>
      </c>
    </row>
    <row r="305" spans="1:9" ht="12" customHeight="1">
      <c r="A305" s="91" t="s">
        <v>310</v>
      </c>
      <c r="B305" s="64">
        <v>1000</v>
      </c>
      <c r="C305" s="65">
        <v>44.67</v>
      </c>
      <c r="D305" s="66"/>
      <c r="E305" s="67">
        <f t="shared" si="68"/>
        <v>0</v>
      </c>
      <c r="F305" s="68"/>
      <c r="G305" s="69">
        <f t="shared" si="69"/>
        <v>0</v>
      </c>
      <c r="H305" s="69">
        <f t="shared" si="70"/>
        <v>0</v>
      </c>
      <c r="I305" s="64">
        <f t="shared" si="71"/>
        <v>0</v>
      </c>
    </row>
    <row r="306" spans="1:9" ht="12" customHeight="1">
      <c r="A306" s="91" t="s">
        <v>311</v>
      </c>
      <c r="B306" s="64">
        <v>1000</v>
      </c>
      <c r="C306" s="65">
        <v>46.65</v>
      </c>
      <c r="D306" s="66"/>
      <c r="E306" s="67">
        <f t="shared" si="68"/>
        <v>0</v>
      </c>
      <c r="F306" s="68"/>
      <c r="G306" s="69">
        <f t="shared" si="69"/>
        <v>0</v>
      </c>
      <c r="H306" s="69">
        <f t="shared" si="70"/>
        <v>0</v>
      </c>
      <c r="I306" s="64">
        <f t="shared" si="71"/>
        <v>0</v>
      </c>
    </row>
    <row r="307" spans="1:9" ht="12" customHeight="1">
      <c r="A307" s="91" t="s">
        <v>312</v>
      </c>
      <c r="B307" s="64">
        <v>1000</v>
      </c>
      <c r="C307" s="65">
        <v>49.61</v>
      </c>
      <c r="D307" s="66"/>
      <c r="E307" s="67">
        <f t="shared" si="68"/>
        <v>0</v>
      </c>
      <c r="F307" s="68"/>
      <c r="G307" s="69">
        <f t="shared" si="69"/>
        <v>0</v>
      </c>
      <c r="H307" s="69">
        <f t="shared" si="70"/>
        <v>0</v>
      </c>
      <c r="I307" s="64">
        <f t="shared" si="71"/>
        <v>0</v>
      </c>
    </row>
    <row r="308" spans="1:9" ht="12" customHeight="1">
      <c r="A308" s="91" t="s">
        <v>313</v>
      </c>
      <c r="B308" s="64">
        <v>1000</v>
      </c>
      <c r="C308" s="65">
        <v>52.58</v>
      </c>
      <c r="D308" s="66"/>
      <c r="E308" s="67">
        <f t="shared" si="68"/>
        <v>0</v>
      </c>
      <c r="F308" s="68"/>
      <c r="G308" s="69">
        <f t="shared" si="69"/>
        <v>0</v>
      </c>
      <c r="H308" s="69">
        <f t="shared" si="70"/>
        <v>0</v>
      </c>
      <c r="I308" s="64">
        <f t="shared" si="71"/>
        <v>0</v>
      </c>
    </row>
    <row r="309" spans="1:9" ht="12" customHeight="1">
      <c r="A309" s="91" t="s">
        <v>314</v>
      </c>
      <c r="B309" s="64">
        <v>1000</v>
      </c>
      <c r="C309" s="65">
        <v>54.56</v>
      </c>
      <c r="D309" s="66"/>
      <c r="E309" s="67">
        <f t="shared" si="68"/>
        <v>0</v>
      </c>
      <c r="F309" s="68"/>
      <c r="G309" s="69">
        <f t="shared" si="69"/>
        <v>0</v>
      </c>
      <c r="H309" s="69">
        <f t="shared" si="70"/>
        <v>0</v>
      </c>
      <c r="I309" s="64">
        <f t="shared" si="71"/>
        <v>0</v>
      </c>
    </row>
    <row r="310" spans="1:9" ht="12" customHeight="1">
      <c r="A310" s="91" t="s">
        <v>650</v>
      </c>
      <c r="B310" s="64">
        <v>1000</v>
      </c>
      <c r="C310" s="65">
        <v>56.54</v>
      </c>
      <c r="D310" s="66"/>
      <c r="E310" s="67">
        <f t="shared" si="68"/>
        <v>0</v>
      </c>
      <c r="F310" s="68"/>
      <c r="G310" s="69">
        <f t="shared" si="69"/>
        <v>0</v>
      </c>
      <c r="H310" s="69">
        <f t="shared" si="70"/>
        <v>0</v>
      </c>
      <c r="I310" s="64">
        <f t="shared" si="71"/>
        <v>0</v>
      </c>
    </row>
    <row r="311" spans="1:15" ht="12" customHeight="1">
      <c r="A311" s="91" t="s">
        <v>315</v>
      </c>
      <c r="B311" s="64">
        <v>1000</v>
      </c>
      <c r="C311" s="65">
        <v>59.51</v>
      </c>
      <c r="D311" s="66"/>
      <c r="E311" s="67">
        <f t="shared" si="68"/>
        <v>0</v>
      </c>
      <c r="F311" s="68"/>
      <c r="G311" s="69">
        <f t="shared" si="69"/>
        <v>0</v>
      </c>
      <c r="H311" s="69">
        <f t="shared" si="70"/>
        <v>0</v>
      </c>
      <c r="I311" s="64">
        <f t="shared" si="71"/>
        <v>0</v>
      </c>
      <c r="J311" s="1"/>
      <c r="K311" s="2"/>
      <c r="L311" s="3"/>
      <c r="M311" s="7"/>
      <c r="N311" s="5"/>
      <c r="O311" s="8"/>
    </row>
    <row r="312" spans="1:15" ht="12" customHeight="1">
      <c r="A312" s="91" t="s">
        <v>651</v>
      </c>
      <c r="B312" s="64">
        <v>1000</v>
      </c>
      <c r="C312" s="65">
        <v>62.47</v>
      </c>
      <c r="D312" s="66"/>
      <c r="E312" s="67">
        <f t="shared" si="68"/>
        <v>0</v>
      </c>
      <c r="F312" s="68"/>
      <c r="G312" s="69">
        <f t="shared" si="69"/>
        <v>0</v>
      </c>
      <c r="H312" s="69">
        <f t="shared" si="70"/>
        <v>0</v>
      </c>
      <c r="I312" s="64">
        <f t="shared" si="71"/>
        <v>0</v>
      </c>
      <c r="J312" s="1"/>
      <c r="K312" s="2"/>
      <c r="L312" s="3"/>
      <c r="M312" s="7"/>
      <c r="N312" s="5"/>
      <c r="O312" s="8"/>
    </row>
    <row r="313" spans="1:15" ht="12" customHeight="1">
      <c r="A313" s="91" t="s">
        <v>316</v>
      </c>
      <c r="B313" s="64">
        <v>1000</v>
      </c>
      <c r="C313" s="65">
        <v>64.45</v>
      </c>
      <c r="D313" s="66"/>
      <c r="E313" s="67">
        <f t="shared" si="68"/>
        <v>0</v>
      </c>
      <c r="F313" s="68"/>
      <c r="G313" s="69">
        <f t="shared" si="69"/>
        <v>0</v>
      </c>
      <c r="H313" s="69">
        <f t="shared" si="70"/>
        <v>0</v>
      </c>
      <c r="I313" s="64">
        <f t="shared" si="71"/>
        <v>0</v>
      </c>
      <c r="J313" s="1"/>
      <c r="K313" s="2"/>
      <c r="L313" s="3"/>
      <c r="M313" s="7"/>
      <c r="N313" s="5"/>
      <c r="O313" s="8"/>
    </row>
    <row r="314" spans="1:15" ht="12" customHeight="1">
      <c r="A314" s="91" t="s">
        <v>317</v>
      </c>
      <c r="B314" s="64">
        <v>1000</v>
      </c>
      <c r="C314" s="65">
        <v>69.39</v>
      </c>
      <c r="D314" s="66"/>
      <c r="E314" s="67">
        <f t="shared" si="68"/>
        <v>0</v>
      </c>
      <c r="F314" s="68"/>
      <c r="G314" s="69">
        <f t="shared" si="69"/>
        <v>0</v>
      </c>
      <c r="H314" s="69">
        <f t="shared" si="70"/>
        <v>0</v>
      </c>
      <c r="I314" s="64">
        <f t="shared" si="71"/>
        <v>0</v>
      </c>
      <c r="J314" s="1"/>
      <c r="K314" s="2"/>
      <c r="L314" s="3"/>
      <c r="M314" s="7"/>
      <c r="N314" s="5"/>
      <c r="O314" s="8"/>
    </row>
    <row r="315" spans="1:15" ht="12" customHeight="1">
      <c r="A315" s="91" t="s">
        <v>318</v>
      </c>
      <c r="B315" s="64">
        <v>1000</v>
      </c>
      <c r="C315" s="65">
        <v>74.34</v>
      </c>
      <c r="D315" s="66"/>
      <c r="E315" s="67">
        <f t="shared" si="68"/>
        <v>0</v>
      </c>
      <c r="F315" s="68"/>
      <c r="G315" s="69">
        <f t="shared" si="69"/>
        <v>0</v>
      </c>
      <c r="H315" s="69">
        <f t="shared" si="70"/>
        <v>0</v>
      </c>
      <c r="I315" s="64">
        <f t="shared" si="71"/>
        <v>0</v>
      </c>
      <c r="J315" s="1"/>
      <c r="K315" s="2"/>
      <c r="L315" s="3"/>
      <c r="M315" s="7"/>
      <c r="N315" s="5"/>
      <c r="O315" s="8"/>
    </row>
    <row r="316" spans="1:15" ht="12" customHeight="1">
      <c r="A316" s="91" t="s">
        <v>319</v>
      </c>
      <c r="B316" s="64">
        <v>1000</v>
      </c>
      <c r="C316" s="65">
        <v>79.29</v>
      </c>
      <c r="D316" s="66"/>
      <c r="E316" s="67">
        <f t="shared" si="68"/>
        <v>0</v>
      </c>
      <c r="F316" s="68"/>
      <c r="G316" s="69">
        <f t="shared" si="69"/>
        <v>0</v>
      </c>
      <c r="H316" s="69">
        <f t="shared" si="70"/>
        <v>0</v>
      </c>
      <c r="I316" s="64">
        <f t="shared" si="71"/>
        <v>0</v>
      </c>
      <c r="J316" s="1"/>
      <c r="K316" s="2"/>
      <c r="L316" s="3"/>
      <c r="M316" s="7"/>
      <c r="N316" s="5"/>
      <c r="O316" s="8"/>
    </row>
    <row r="317" spans="1:15" ht="12" customHeight="1">
      <c r="A317" s="91" t="s">
        <v>320</v>
      </c>
      <c r="B317" s="64">
        <v>1000</v>
      </c>
      <c r="C317" s="65">
        <v>84.22</v>
      </c>
      <c r="D317" s="66"/>
      <c r="E317" s="67">
        <f t="shared" si="68"/>
        <v>0</v>
      </c>
      <c r="F317" s="68"/>
      <c r="G317" s="69">
        <f t="shared" si="69"/>
        <v>0</v>
      </c>
      <c r="H317" s="69">
        <f t="shared" si="70"/>
        <v>0</v>
      </c>
      <c r="I317" s="64">
        <f t="shared" si="71"/>
        <v>0</v>
      </c>
      <c r="J317" s="1"/>
      <c r="K317" s="2"/>
      <c r="L317" s="3"/>
      <c r="M317" s="7"/>
      <c r="N317" s="5"/>
      <c r="O317" s="8"/>
    </row>
    <row r="318" spans="1:15" ht="12" customHeight="1">
      <c r="A318" s="91" t="s">
        <v>321</v>
      </c>
      <c r="B318" s="64">
        <v>1000</v>
      </c>
      <c r="C318" s="65">
        <v>89.18</v>
      </c>
      <c r="D318" s="66"/>
      <c r="E318" s="67">
        <f t="shared" si="68"/>
        <v>0</v>
      </c>
      <c r="F318" s="68"/>
      <c r="G318" s="69">
        <f t="shared" si="69"/>
        <v>0</v>
      </c>
      <c r="H318" s="69">
        <f t="shared" si="70"/>
        <v>0</v>
      </c>
      <c r="I318" s="64">
        <f t="shared" si="71"/>
        <v>0</v>
      </c>
      <c r="J318" s="1"/>
      <c r="K318" s="2"/>
      <c r="L318" s="3"/>
      <c r="M318" s="7"/>
      <c r="N318" s="5"/>
      <c r="O318" s="8"/>
    </row>
    <row r="319" spans="1:15" ht="12" customHeight="1">
      <c r="A319" s="91" t="s">
        <v>322</v>
      </c>
      <c r="B319" s="64">
        <v>1000</v>
      </c>
      <c r="C319" s="65">
        <v>94.12</v>
      </c>
      <c r="D319" s="66"/>
      <c r="E319" s="67">
        <f t="shared" si="68"/>
        <v>0</v>
      </c>
      <c r="F319" s="68"/>
      <c r="G319" s="69">
        <f t="shared" si="69"/>
        <v>0</v>
      </c>
      <c r="H319" s="69">
        <f t="shared" si="70"/>
        <v>0</v>
      </c>
      <c r="I319" s="64">
        <f t="shared" si="71"/>
        <v>0</v>
      </c>
      <c r="J319" s="1"/>
      <c r="K319" s="2"/>
      <c r="L319" s="3"/>
      <c r="M319" s="7"/>
      <c r="N319" s="5"/>
      <c r="O319" s="8"/>
    </row>
    <row r="320" spans="1:15" ht="12" customHeight="1">
      <c r="A320" s="91" t="s">
        <v>323</v>
      </c>
      <c r="B320" s="64">
        <v>1000</v>
      </c>
      <c r="C320" s="65">
        <v>99.07</v>
      </c>
      <c r="D320" s="66"/>
      <c r="E320" s="67">
        <f t="shared" si="68"/>
        <v>0</v>
      </c>
      <c r="F320" s="68"/>
      <c r="G320" s="69">
        <f t="shared" si="69"/>
        <v>0</v>
      </c>
      <c r="H320" s="69">
        <f t="shared" si="70"/>
        <v>0</v>
      </c>
      <c r="I320" s="64">
        <f t="shared" si="71"/>
        <v>0</v>
      </c>
      <c r="J320" s="1"/>
      <c r="K320" s="2"/>
      <c r="L320" s="3"/>
      <c r="M320" s="7"/>
      <c r="N320" s="5"/>
      <c r="O320" s="8"/>
    </row>
    <row r="321" spans="1:15" ht="12" customHeight="1">
      <c r="A321" s="91" t="s">
        <v>324</v>
      </c>
      <c r="B321" s="64">
        <v>1000</v>
      </c>
      <c r="C321" s="65">
        <v>104.01</v>
      </c>
      <c r="D321" s="66"/>
      <c r="E321" s="67">
        <f t="shared" si="68"/>
        <v>0</v>
      </c>
      <c r="F321" s="68"/>
      <c r="G321" s="69">
        <f t="shared" si="69"/>
        <v>0</v>
      </c>
      <c r="H321" s="69">
        <f t="shared" si="70"/>
        <v>0</v>
      </c>
      <c r="I321" s="64">
        <f t="shared" si="71"/>
        <v>0</v>
      </c>
      <c r="J321" s="1"/>
      <c r="K321" s="2"/>
      <c r="L321" s="3"/>
      <c r="M321" s="7"/>
      <c r="N321" s="5"/>
      <c r="O321" s="8"/>
    </row>
    <row r="322" spans="1:15" ht="12" customHeight="1">
      <c r="A322" s="91" t="s">
        <v>325</v>
      </c>
      <c r="B322" s="64">
        <v>1000</v>
      </c>
      <c r="C322" s="65">
        <v>108.22</v>
      </c>
      <c r="D322" s="66"/>
      <c r="E322" s="67">
        <f>B322/C322*D322</f>
        <v>0</v>
      </c>
      <c r="F322" s="68"/>
      <c r="G322" s="69">
        <f>F322/B322*C322</f>
        <v>0</v>
      </c>
      <c r="H322" s="69">
        <f>F322/B322*C322*1.08</f>
        <v>0</v>
      </c>
      <c r="I322" s="64">
        <f>B322/C322*D322/1.08</f>
        <v>0</v>
      </c>
      <c r="J322" s="1"/>
      <c r="K322" s="2"/>
      <c r="L322" s="3"/>
      <c r="M322" s="7"/>
      <c r="N322" s="5"/>
      <c r="O322" s="8"/>
    </row>
    <row r="323" spans="1:15" ht="12" customHeight="1">
      <c r="A323" s="91" t="s">
        <v>326</v>
      </c>
      <c r="B323" s="64">
        <v>1000</v>
      </c>
      <c r="C323" s="65">
        <v>113.17</v>
      </c>
      <c r="D323" s="66"/>
      <c r="E323" s="67">
        <f>B323/C323*D323</f>
        <v>0</v>
      </c>
      <c r="F323" s="68"/>
      <c r="G323" s="69">
        <f>F323/B323*C323</f>
        <v>0</v>
      </c>
      <c r="H323" s="69">
        <f>F323/B323*C323*1.08</f>
        <v>0</v>
      </c>
      <c r="I323" s="64">
        <f>B323/C323*D323/1.08</f>
        <v>0</v>
      </c>
      <c r="J323" s="1"/>
      <c r="K323" s="2"/>
      <c r="L323" s="3"/>
      <c r="M323" s="7"/>
      <c r="N323" s="5"/>
      <c r="O323" s="8"/>
    </row>
    <row r="324" spans="1:15" ht="15" customHeight="1">
      <c r="A324" s="84" t="s">
        <v>334</v>
      </c>
      <c r="B324" s="1"/>
      <c r="C324" s="2"/>
      <c r="D324" s="3"/>
      <c r="E324" s="7"/>
      <c r="F324" s="5"/>
      <c r="G324" s="8"/>
      <c r="H324" s="8"/>
      <c r="I324" s="1"/>
      <c r="J324" s="1"/>
      <c r="K324" s="2"/>
      <c r="L324" s="3"/>
      <c r="M324" s="7"/>
      <c r="N324" s="5"/>
      <c r="O324" s="8"/>
    </row>
    <row r="325" spans="1:9" ht="12" customHeight="1">
      <c r="A325" s="91" t="s">
        <v>340</v>
      </c>
      <c r="B325" s="64">
        <v>1000</v>
      </c>
      <c r="C325" s="65">
        <v>61.46</v>
      </c>
      <c r="D325" s="66"/>
      <c r="E325" s="67">
        <f aca="true" t="shared" si="72" ref="E325:E342">B325/C325*D325</f>
        <v>0</v>
      </c>
      <c r="F325" s="68"/>
      <c r="G325" s="69">
        <f t="shared" si="69"/>
        <v>0</v>
      </c>
      <c r="H325" s="69">
        <f t="shared" si="70"/>
        <v>0</v>
      </c>
      <c r="I325" s="64">
        <f t="shared" si="71"/>
        <v>0</v>
      </c>
    </row>
    <row r="326" spans="1:9" ht="12" customHeight="1">
      <c r="A326" s="91" t="s">
        <v>341</v>
      </c>
      <c r="B326" s="64">
        <v>1000</v>
      </c>
      <c r="C326" s="65">
        <v>64.11</v>
      </c>
      <c r="D326" s="66"/>
      <c r="E326" s="67">
        <f t="shared" si="72"/>
        <v>0</v>
      </c>
      <c r="F326" s="68"/>
      <c r="G326" s="69">
        <f t="shared" si="69"/>
        <v>0</v>
      </c>
      <c r="H326" s="69">
        <f t="shared" si="70"/>
        <v>0</v>
      </c>
      <c r="I326" s="64">
        <f t="shared" si="71"/>
        <v>0</v>
      </c>
    </row>
    <row r="327" spans="1:9" ht="12" customHeight="1">
      <c r="A327" s="91" t="s">
        <v>342</v>
      </c>
      <c r="B327" s="64">
        <v>1000</v>
      </c>
      <c r="C327" s="65">
        <v>68.09</v>
      </c>
      <c r="D327" s="66"/>
      <c r="E327" s="67">
        <f t="shared" si="72"/>
        <v>0</v>
      </c>
      <c r="F327" s="68"/>
      <c r="G327" s="69">
        <f t="shared" si="69"/>
        <v>0</v>
      </c>
      <c r="H327" s="69">
        <f t="shared" si="70"/>
        <v>0</v>
      </c>
      <c r="I327" s="64">
        <f t="shared" si="71"/>
        <v>0</v>
      </c>
    </row>
    <row r="328" spans="1:9" ht="12" customHeight="1">
      <c r="A328" s="91" t="s">
        <v>343</v>
      </c>
      <c r="B328" s="64">
        <v>1000</v>
      </c>
      <c r="C328" s="65">
        <v>72.07</v>
      </c>
      <c r="D328" s="66"/>
      <c r="E328" s="67">
        <f t="shared" si="72"/>
        <v>0</v>
      </c>
      <c r="F328" s="68"/>
      <c r="G328" s="69">
        <f t="shared" si="69"/>
        <v>0</v>
      </c>
      <c r="H328" s="69">
        <f t="shared" si="70"/>
        <v>0</v>
      </c>
      <c r="I328" s="64">
        <f t="shared" si="71"/>
        <v>0</v>
      </c>
    </row>
    <row r="329" spans="1:9" ht="12" customHeight="1">
      <c r="A329" s="91" t="s">
        <v>344</v>
      </c>
      <c r="B329" s="64">
        <v>1000</v>
      </c>
      <c r="C329" s="65">
        <v>74.72</v>
      </c>
      <c r="D329" s="66"/>
      <c r="E329" s="67">
        <f t="shared" si="72"/>
        <v>0</v>
      </c>
      <c r="F329" s="68"/>
      <c r="G329" s="69">
        <f t="shared" si="69"/>
        <v>0</v>
      </c>
      <c r="H329" s="69">
        <f t="shared" si="70"/>
        <v>0</v>
      </c>
      <c r="I329" s="64">
        <f t="shared" si="71"/>
        <v>0</v>
      </c>
    </row>
    <row r="330" spans="1:9" ht="12" customHeight="1">
      <c r="A330" s="91" t="s">
        <v>652</v>
      </c>
      <c r="B330" s="64">
        <v>1000</v>
      </c>
      <c r="C330" s="65">
        <v>77.37</v>
      </c>
      <c r="D330" s="66"/>
      <c r="E330" s="67">
        <f t="shared" si="72"/>
        <v>0</v>
      </c>
      <c r="F330" s="68"/>
      <c r="G330" s="69">
        <f t="shared" si="69"/>
        <v>0</v>
      </c>
      <c r="H330" s="69">
        <f t="shared" si="70"/>
        <v>0</v>
      </c>
      <c r="I330" s="64">
        <f t="shared" si="71"/>
        <v>0</v>
      </c>
    </row>
    <row r="331" spans="1:15" ht="12" customHeight="1">
      <c r="A331" s="91" t="s">
        <v>345</v>
      </c>
      <c r="B331" s="64">
        <v>1000</v>
      </c>
      <c r="C331" s="65">
        <v>81.35</v>
      </c>
      <c r="D331" s="66"/>
      <c r="E331" s="67">
        <f t="shared" si="72"/>
        <v>0</v>
      </c>
      <c r="F331" s="68"/>
      <c r="G331" s="69">
        <f t="shared" si="69"/>
        <v>0</v>
      </c>
      <c r="H331" s="69">
        <f t="shared" si="70"/>
        <v>0</v>
      </c>
      <c r="I331" s="64">
        <f t="shared" si="71"/>
        <v>0</v>
      </c>
      <c r="J331" s="1"/>
      <c r="K331" s="2"/>
      <c r="L331" s="3"/>
      <c r="M331" s="7"/>
      <c r="N331" s="5"/>
      <c r="O331" s="8"/>
    </row>
    <row r="332" spans="1:15" ht="12" customHeight="1">
      <c r="A332" s="91" t="s">
        <v>653</v>
      </c>
      <c r="B332" s="64">
        <v>1000</v>
      </c>
      <c r="C332" s="65">
        <v>85.33</v>
      </c>
      <c r="D332" s="66"/>
      <c r="E332" s="67">
        <f t="shared" si="72"/>
        <v>0</v>
      </c>
      <c r="F332" s="68"/>
      <c r="G332" s="69">
        <f t="shared" si="69"/>
        <v>0</v>
      </c>
      <c r="H332" s="69">
        <f t="shared" si="70"/>
        <v>0</v>
      </c>
      <c r="I332" s="64">
        <f t="shared" si="71"/>
        <v>0</v>
      </c>
      <c r="J332" s="1"/>
      <c r="K332" s="2"/>
      <c r="L332" s="3"/>
      <c r="M332" s="7"/>
      <c r="N332" s="5"/>
      <c r="O332" s="8"/>
    </row>
    <row r="333" spans="1:15" ht="12" customHeight="1">
      <c r="A333" s="91" t="s">
        <v>346</v>
      </c>
      <c r="B333" s="64">
        <v>1000</v>
      </c>
      <c r="C333" s="65">
        <v>87.98</v>
      </c>
      <c r="D333" s="66"/>
      <c r="E333" s="67">
        <f t="shared" si="72"/>
        <v>0</v>
      </c>
      <c r="F333" s="68"/>
      <c r="G333" s="69">
        <f t="shared" si="69"/>
        <v>0</v>
      </c>
      <c r="H333" s="69">
        <f t="shared" si="70"/>
        <v>0</v>
      </c>
      <c r="I333" s="64">
        <f t="shared" si="71"/>
        <v>0</v>
      </c>
      <c r="J333" s="1"/>
      <c r="K333" s="2"/>
      <c r="L333" s="3"/>
      <c r="M333" s="7"/>
      <c r="N333" s="5"/>
      <c r="O333" s="8"/>
    </row>
    <row r="334" spans="1:15" ht="12" customHeight="1">
      <c r="A334" s="91" t="s">
        <v>347</v>
      </c>
      <c r="B334" s="64">
        <v>1000</v>
      </c>
      <c r="C334" s="65">
        <v>94.62</v>
      </c>
      <c r="D334" s="66"/>
      <c r="E334" s="67">
        <f t="shared" si="72"/>
        <v>0</v>
      </c>
      <c r="F334" s="68"/>
      <c r="G334" s="69">
        <f t="shared" si="69"/>
        <v>0</v>
      </c>
      <c r="H334" s="69">
        <f t="shared" si="70"/>
        <v>0</v>
      </c>
      <c r="I334" s="64">
        <f t="shared" si="71"/>
        <v>0</v>
      </c>
      <c r="J334" s="1"/>
      <c r="K334" s="2"/>
      <c r="L334" s="3"/>
      <c r="M334" s="7"/>
      <c r="N334" s="5"/>
      <c r="O334" s="8"/>
    </row>
    <row r="335" spans="1:15" ht="12" customHeight="1">
      <c r="A335" s="91" t="s">
        <v>348</v>
      </c>
      <c r="B335" s="64">
        <v>1000</v>
      </c>
      <c r="C335" s="65">
        <v>101.24</v>
      </c>
      <c r="D335" s="66"/>
      <c r="E335" s="67">
        <f t="shared" si="72"/>
        <v>0</v>
      </c>
      <c r="F335" s="68"/>
      <c r="G335" s="69">
        <f t="shared" si="69"/>
        <v>0</v>
      </c>
      <c r="H335" s="69">
        <f t="shared" si="70"/>
        <v>0</v>
      </c>
      <c r="I335" s="64">
        <f t="shared" si="71"/>
        <v>0</v>
      </c>
      <c r="J335" s="1"/>
      <c r="K335" s="2"/>
      <c r="L335" s="3"/>
      <c r="M335" s="7"/>
      <c r="N335" s="5"/>
      <c r="O335" s="8"/>
    </row>
    <row r="336" spans="1:15" ht="12" customHeight="1">
      <c r="A336" s="91" t="s">
        <v>349</v>
      </c>
      <c r="B336" s="64">
        <v>1000</v>
      </c>
      <c r="C336" s="65">
        <v>107.88</v>
      </c>
      <c r="D336" s="66"/>
      <c r="E336" s="67">
        <f t="shared" si="72"/>
        <v>0</v>
      </c>
      <c r="F336" s="68"/>
      <c r="G336" s="69">
        <f t="shared" si="69"/>
        <v>0</v>
      </c>
      <c r="H336" s="69">
        <f t="shared" si="70"/>
        <v>0</v>
      </c>
      <c r="I336" s="64">
        <f t="shared" si="71"/>
        <v>0</v>
      </c>
      <c r="J336" s="1"/>
      <c r="K336" s="2"/>
      <c r="L336" s="3"/>
      <c r="M336" s="7"/>
      <c r="N336" s="5"/>
      <c r="O336" s="8"/>
    </row>
    <row r="337" spans="1:15" ht="12" customHeight="1">
      <c r="A337" s="91" t="s">
        <v>350</v>
      </c>
      <c r="B337" s="64">
        <v>1000</v>
      </c>
      <c r="C337" s="65">
        <v>114.51</v>
      </c>
      <c r="D337" s="66"/>
      <c r="E337" s="67">
        <f t="shared" si="72"/>
        <v>0</v>
      </c>
      <c r="F337" s="68"/>
      <c r="G337" s="69">
        <f t="shared" si="69"/>
        <v>0</v>
      </c>
      <c r="H337" s="69">
        <f t="shared" si="70"/>
        <v>0</v>
      </c>
      <c r="I337" s="64">
        <f t="shared" si="71"/>
        <v>0</v>
      </c>
      <c r="J337" s="1"/>
      <c r="K337" s="2"/>
      <c r="L337" s="3"/>
      <c r="M337" s="7"/>
      <c r="N337" s="5"/>
      <c r="O337" s="8"/>
    </row>
    <row r="338" spans="1:15" ht="12" customHeight="1">
      <c r="A338" s="91" t="s">
        <v>351</v>
      </c>
      <c r="B338" s="64">
        <v>1000</v>
      </c>
      <c r="C338" s="65">
        <v>121.13</v>
      </c>
      <c r="D338" s="66"/>
      <c r="E338" s="67">
        <f t="shared" si="72"/>
        <v>0</v>
      </c>
      <c r="F338" s="68"/>
      <c r="G338" s="69">
        <f t="shared" si="69"/>
        <v>0</v>
      </c>
      <c r="H338" s="69">
        <f t="shared" si="70"/>
        <v>0</v>
      </c>
      <c r="I338" s="64">
        <f t="shared" si="71"/>
        <v>0</v>
      </c>
      <c r="J338" s="1"/>
      <c r="K338" s="2"/>
      <c r="L338" s="3"/>
      <c r="M338" s="7"/>
      <c r="N338" s="5"/>
      <c r="O338" s="8"/>
    </row>
    <row r="339" spans="1:15" ht="12" customHeight="1">
      <c r="A339" s="91" t="s">
        <v>352</v>
      </c>
      <c r="B339" s="64">
        <v>1000</v>
      </c>
      <c r="C339" s="65">
        <v>127.77</v>
      </c>
      <c r="D339" s="66"/>
      <c r="E339" s="67">
        <f t="shared" si="72"/>
        <v>0</v>
      </c>
      <c r="F339" s="68"/>
      <c r="G339" s="69">
        <f t="shared" si="69"/>
        <v>0</v>
      </c>
      <c r="H339" s="69">
        <f t="shared" si="70"/>
        <v>0</v>
      </c>
      <c r="I339" s="64">
        <f t="shared" si="71"/>
        <v>0</v>
      </c>
      <c r="J339" s="1"/>
      <c r="K339" s="2"/>
      <c r="L339" s="3"/>
      <c r="M339" s="7"/>
      <c r="N339" s="5"/>
      <c r="O339" s="8"/>
    </row>
    <row r="340" spans="1:15" ht="12" customHeight="1">
      <c r="A340" s="91" t="s">
        <v>353</v>
      </c>
      <c r="B340" s="64">
        <v>1000</v>
      </c>
      <c r="C340" s="65">
        <v>134.39</v>
      </c>
      <c r="D340" s="66"/>
      <c r="E340" s="67">
        <f t="shared" si="72"/>
        <v>0</v>
      </c>
      <c r="F340" s="68"/>
      <c r="G340" s="69">
        <f t="shared" si="69"/>
        <v>0</v>
      </c>
      <c r="H340" s="69">
        <f t="shared" si="70"/>
        <v>0</v>
      </c>
      <c r="I340" s="64">
        <f t="shared" si="71"/>
        <v>0</v>
      </c>
      <c r="J340" s="1"/>
      <c r="K340" s="2"/>
      <c r="L340" s="3"/>
      <c r="M340" s="7"/>
      <c r="N340" s="5"/>
      <c r="O340" s="8"/>
    </row>
    <row r="341" spans="1:15" ht="12" customHeight="1">
      <c r="A341" s="91" t="s">
        <v>354</v>
      </c>
      <c r="B341" s="64">
        <v>1000</v>
      </c>
      <c r="C341" s="65">
        <v>141.03</v>
      </c>
      <c r="D341" s="66"/>
      <c r="E341" s="67">
        <f t="shared" si="72"/>
        <v>0</v>
      </c>
      <c r="F341" s="68"/>
      <c r="G341" s="69">
        <f>F341/B341*C341</f>
        <v>0</v>
      </c>
      <c r="H341" s="69">
        <f>F341/B341*C341*1.08</f>
        <v>0</v>
      </c>
      <c r="I341" s="64">
        <f>B341/C341*D341/1.08</f>
        <v>0</v>
      </c>
      <c r="J341" s="1"/>
      <c r="K341" s="2"/>
      <c r="L341" s="3"/>
      <c r="M341" s="7"/>
      <c r="N341" s="5"/>
      <c r="O341" s="8"/>
    </row>
    <row r="342" spans="1:15" ht="12" customHeight="1">
      <c r="A342" s="91" t="s">
        <v>355</v>
      </c>
      <c r="B342" s="64">
        <v>1000</v>
      </c>
      <c r="C342" s="65">
        <v>147.65</v>
      </c>
      <c r="D342" s="66"/>
      <c r="E342" s="67">
        <f t="shared" si="72"/>
        <v>0</v>
      </c>
      <c r="F342" s="68"/>
      <c r="G342" s="69">
        <f>F342/B342*C342</f>
        <v>0</v>
      </c>
      <c r="H342" s="69">
        <f>F342/B342*C342*1.08</f>
        <v>0</v>
      </c>
      <c r="I342" s="64">
        <f>B342/C342*D342/1.08</f>
        <v>0</v>
      </c>
      <c r="J342" s="1"/>
      <c r="K342" s="2"/>
      <c r="L342" s="3"/>
      <c r="M342" s="7"/>
      <c r="N342" s="5"/>
      <c r="O342" s="8"/>
    </row>
    <row r="343" spans="1:15" ht="12" customHeight="1">
      <c r="A343" s="91" t="s">
        <v>356</v>
      </c>
      <c r="B343" s="64">
        <v>1000</v>
      </c>
      <c r="C343" s="65">
        <v>154.27</v>
      </c>
      <c r="D343" s="66"/>
      <c r="E343" s="67">
        <f>B343/C343*D343</f>
        <v>0</v>
      </c>
      <c r="F343" s="68"/>
      <c r="G343" s="69">
        <f>F343/B343*C343</f>
        <v>0</v>
      </c>
      <c r="H343" s="69">
        <f>F343/B343*C343*1.08</f>
        <v>0</v>
      </c>
      <c r="I343" s="64">
        <f>B343/C343*D343/1.08</f>
        <v>0</v>
      </c>
      <c r="J343" s="1"/>
      <c r="K343" s="2"/>
      <c r="L343" s="3"/>
      <c r="M343" s="7"/>
      <c r="N343" s="5"/>
      <c r="O343" s="8"/>
    </row>
    <row r="344" spans="1:15" ht="15" customHeight="1">
      <c r="A344" s="84" t="s">
        <v>365</v>
      </c>
      <c r="B344" s="1"/>
      <c r="C344" s="2"/>
      <c r="D344" s="3"/>
      <c r="E344" s="7"/>
      <c r="F344" s="5"/>
      <c r="G344" s="8"/>
      <c r="H344" s="8"/>
      <c r="I344" s="1"/>
      <c r="J344" s="1"/>
      <c r="K344" s="2"/>
      <c r="L344" s="3"/>
      <c r="M344" s="7"/>
      <c r="N344" s="5"/>
      <c r="O344" s="8"/>
    </row>
    <row r="345" spans="1:9" ht="12" customHeight="1">
      <c r="A345" s="91" t="s">
        <v>371</v>
      </c>
      <c r="B345" s="64">
        <v>1000</v>
      </c>
      <c r="C345" s="65">
        <v>90.24</v>
      </c>
      <c r="D345" s="66"/>
      <c r="E345" s="67">
        <f aca="true" t="shared" si="73" ref="E345:E362">B345/C345*D345</f>
        <v>0</v>
      </c>
      <c r="F345" s="68"/>
      <c r="G345" s="69">
        <f aca="true" t="shared" si="74" ref="G345:G360">F345/B345*C345</f>
        <v>0</v>
      </c>
      <c r="H345" s="69">
        <f aca="true" t="shared" si="75" ref="H345:H360">F345/B345*C345*1.08</f>
        <v>0</v>
      </c>
      <c r="I345" s="64">
        <f aca="true" t="shared" si="76" ref="I345:I360">B345/C345*D345/1.08</f>
        <v>0</v>
      </c>
    </row>
    <row r="346" spans="1:9" ht="12" customHeight="1">
      <c r="A346" s="91" t="s">
        <v>372</v>
      </c>
      <c r="B346" s="64">
        <v>1000</v>
      </c>
      <c r="C346" s="65">
        <v>95.18</v>
      </c>
      <c r="D346" s="66"/>
      <c r="E346" s="67">
        <f t="shared" si="73"/>
        <v>0</v>
      </c>
      <c r="F346" s="68"/>
      <c r="G346" s="69">
        <f t="shared" si="74"/>
        <v>0</v>
      </c>
      <c r="H346" s="69">
        <f t="shared" si="75"/>
        <v>0</v>
      </c>
      <c r="I346" s="64">
        <f t="shared" si="76"/>
        <v>0</v>
      </c>
    </row>
    <row r="347" spans="1:9" ht="12" customHeight="1">
      <c r="A347" s="91" t="s">
        <v>373</v>
      </c>
      <c r="B347" s="64">
        <v>1000</v>
      </c>
      <c r="C347" s="65">
        <v>98.47</v>
      </c>
      <c r="D347" s="66"/>
      <c r="E347" s="67">
        <f t="shared" si="73"/>
        <v>0</v>
      </c>
      <c r="F347" s="68"/>
      <c r="G347" s="69">
        <f t="shared" si="74"/>
        <v>0</v>
      </c>
      <c r="H347" s="69">
        <f t="shared" si="75"/>
        <v>0</v>
      </c>
      <c r="I347" s="64">
        <f t="shared" si="76"/>
        <v>0</v>
      </c>
    </row>
    <row r="348" spans="1:9" ht="12" customHeight="1">
      <c r="A348" s="91" t="s">
        <v>654</v>
      </c>
      <c r="B348" s="64">
        <v>1000</v>
      </c>
      <c r="C348" s="65">
        <v>101.77</v>
      </c>
      <c r="D348" s="66"/>
      <c r="E348" s="67">
        <f t="shared" si="73"/>
        <v>0</v>
      </c>
      <c r="F348" s="68"/>
      <c r="G348" s="69">
        <f t="shared" si="74"/>
        <v>0</v>
      </c>
      <c r="H348" s="69">
        <f t="shared" si="75"/>
        <v>0</v>
      </c>
      <c r="I348" s="64">
        <f t="shared" si="76"/>
        <v>0</v>
      </c>
    </row>
    <row r="349" spans="1:15" ht="12" customHeight="1">
      <c r="A349" s="91" t="s">
        <v>374</v>
      </c>
      <c r="B349" s="64">
        <v>1000</v>
      </c>
      <c r="C349" s="65">
        <v>106.71</v>
      </c>
      <c r="D349" s="66"/>
      <c r="E349" s="67">
        <f t="shared" si="73"/>
        <v>0</v>
      </c>
      <c r="F349" s="68"/>
      <c r="G349" s="69">
        <f t="shared" si="74"/>
        <v>0</v>
      </c>
      <c r="H349" s="69">
        <f t="shared" si="75"/>
        <v>0</v>
      </c>
      <c r="I349" s="64">
        <f t="shared" si="76"/>
        <v>0</v>
      </c>
      <c r="J349" s="1"/>
      <c r="K349" s="2"/>
      <c r="L349" s="3"/>
      <c r="M349" s="7"/>
      <c r="N349" s="5"/>
      <c r="O349" s="8"/>
    </row>
    <row r="350" spans="1:15" ht="12" customHeight="1">
      <c r="A350" s="91" t="s">
        <v>655</v>
      </c>
      <c r="B350" s="64">
        <v>1000</v>
      </c>
      <c r="C350" s="65">
        <v>111.65</v>
      </c>
      <c r="D350" s="66"/>
      <c r="E350" s="67">
        <f t="shared" si="73"/>
        <v>0</v>
      </c>
      <c r="F350" s="68"/>
      <c r="G350" s="69">
        <f t="shared" si="74"/>
        <v>0</v>
      </c>
      <c r="H350" s="69">
        <f t="shared" si="75"/>
        <v>0</v>
      </c>
      <c r="I350" s="64">
        <f t="shared" si="76"/>
        <v>0</v>
      </c>
      <c r="J350" s="1"/>
      <c r="K350" s="2"/>
      <c r="L350" s="3"/>
      <c r="M350" s="7"/>
      <c r="N350" s="5"/>
      <c r="O350" s="8"/>
    </row>
    <row r="351" spans="1:15" ht="12" customHeight="1">
      <c r="A351" s="91" t="s">
        <v>375</v>
      </c>
      <c r="B351" s="64">
        <v>1000</v>
      </c>
      <c r="C351" s="65">
        <v>114.95</v>
      </c>
      <c r="D351" s="66"/>
      <c r="E351" s="67">
        <f t="shared" si="73"/>
        <v>0</v>
      </c>
      <c r="F351" s="68"/>
      <c r="G351" s="69">
        <f t="shared" si="74"/>
        <v>0</v>
      </c>
      <c r="H351" s="69">
        <f t="shared" si="75"/>
        <v>0</v>
      </c>
      <c r="I351" s="64">
        <f t="shared" si="76"/>
        <v>0</v>
      </c>
      <c r="J351" s="1"/>
      <c r="K351" s="2"/>
      <c r="L351" s="3"/>
      <c r="M351" s="7"/>
      <c r="N351" s="5"/>
      <c r="O351" s="8"/>
    </row>
    <row r="352" spans="1:15" ht="12" customHeight="1">
      <c r="A352" s="91" t="s">
        <v>376</v>
      </c>
      <c r="B352" s="64">
        <v>1000</v>
      </c>
      <c r="C352" s="65">
        <v>123.18</v>
      </c>
      <c r="D352" s="66"/>
      <c r="E352" s="67">
        <f t="shared" si="73"/>
        <v>0</v>
      </c>
      <c r="F352" s="68"/>
      <c r="G352" s="69">
        <f t="shared" si="74"/>
        <v>0</v>
      </c>
      <c r="H352" s="69">
        <f t="shared" si="75"/>
        <v>0</v>
      </c>
      <c r="I352" s="64">
        <f t="shared" si="76"/>
        <v>0</v>
      </c>
      <c r="J352" s="1"/>
      <c r="K352" s="2"/>
      <c r="L352" s="3"/>
      <c r="M352" s="7"/>
      <c r="N352" s="5"/>
      <c r="O352" s="8"/>
    </row>
    <row r="353" spans="1:15" ht="12" customHeight="1">
      <c r="A353" s="91" t="s">
        <v>377</v>
      </c>
      <c r="B353" s="64">
        <v>1000</v>
      </c>
      <c r="C353" s="65">
        <v>131.43</v>
      </c>
      <c r="D353" s="66"/>
      <c r="E353" s="67">
        <f t="shared" si="73"/>
        <v>0</v>
      </c>
      <c r="F353" s="68"/>
      <c r="G353" s="69">
        <f t="shared" si="74"/>
        <v>0</v>
      </c>
      <c r="H353" s="69">
        <f t="shared" si="75"/>
        <v>0</v>
      </c>
      <c r="I353" s="64">
        <f t="shared" si="76"/>
        <v>0</v>
      </c>
      <c r="J353" s="1"/>
      <c r="K353" s="2"/>
      <c r="L353" s="3"/>
      <c r="M353" s="7"/>
      <c r="N353" s="5"/>
      <c r="O353" s="8"/>
    </row>
    <row r="354" spans="1:15" ht="12" customHeight="1">
      <c r="A354" s="91" t="s">
        <v>378</v>
      </c>
      <c r="B354" s="64">
        <v>1000</v>
      </c>
      <c r="C354" s="65">
        <v>139.66</v>
      </c>
      <c r="D354" s="66"/>
      <c r="E354" s="67">
        <f t="shared" si="73"/>
        <v>0</v>
      </c>
      <c r="F354" s="68"/>
      <c r="G354" s="69">
        <f t="shared" si="74"/>
        <v>0</v>
      </c>
      <c r="H354" s="69">
        <f t="shared" si="75"/>
        <v>0</v>
      </c>
      <c r="I354" s="64">
        <f t="shared" si="76"/>
        <v>0</v>
      </c>
      <c r="J354" s="1"/>
      <c r="K354" s="2"/>
      <c r="L354" s="3"/>
      <c r="M354" s="7"/>
      <c r="N354" s="5"/>
      <c r="O354" s="8"/>
    </row>
    <row r="355" spans="1:15" ht="12" customHeight="1">
      <c r="A355" s="91" t="s">
        <v>379</v>
      </c>
      <c r="B355" s="64">
        <v>1000</v>
      </c>
      <c r="C355" s="65">
        <v>147.9</v>
      </c>
      <c r="D355" s="66"/>
      <c r="E355" s="67">
        <f t="shared" si="73"/>
        <v>0</v>
      </c>
      <c r="F355" s="68"/>
      <c r="G355" s="69">
        <f t="shared" si="74"/>
        <v>0</v>
      </c>
      <c r="H355" s="69">
        <f t="shared" si="75"/>
        <v>0</v>
      </c>
      <c r="I355" s="64">
        <f t="shared" si="76"/>
        <v>0</v>
      </c>
      <c r="J355" s="1"/>
      <c r="K355" s="2"/>
      <c r="L355" s="3"/>
      <c r="M355" s="7"/>
      <c r="N355" s="5"/>
      <c r="O355" s="8"/>
    </row>
    <row r="356" spans="1:15" ht="12" customHeight="1">
      <c r="A356" s="91" t="s">
        <v>380</v>
      </c>
      <c r="B356" s="64">
        <v>1000</v>
      </c>
      <c r="C356" s="65">
        <v>156.13</v>
      </c>
      <c r="D356" s="66"/>
      <c r="E356" s="67">
        <f t="shared" si="73"/>
        <v>0</v>
      </c>
      <c r="F356" s="68"/>
      <c r="G356" s="69">
        <f t="shared" si="74"/>
        <v>0</v>
      </c>
      <c r="H356" s="69">
        <f t="shared" si="75"/>
        <v>0</v>
      </c>
      <c r="I356" s="64">
        <f t="shared" si="76"/>
        <v>0</v>
      </c>
      <c r="J356" s="1"/>
      <c r="K356" s="2"/>
      <c r="L356" s="3"/>
      <c r="M356" s="7"/>
      <c r="N356" s="5"/>
      <c r="O356" s="8"/>
    </row>
    <row r="357" spans="1:15" ht="12" customHeight="1">
      <c r="A357" s="91" t="s">
        <v>381</v>
      </c>
      <c r="B357" s="64">
        <v>1000</v>
      </c>
      <c r="C357" s="65">
        <v>164.36</v>
      </c>
      <c r="D357" s="66"/>
      <c r="E357" s="67">
        <f t="shared" si="73"/>
        <v>0</v>
      </c>
      <c r="F357" s="68"/>
      <c r="G357" s="69">
        <f t="shared" si="74"/>
        <v>0</v>
      </c>
      <c r="H357" s="69">
        <f t="shared" si="75"/>
        <v>0</v>
      </c>
      <c r="I357" s="64">
        <f t="shared" si="76"/>
        <v>0</v>
      </c>
      <c r="J357" s="1"/>
      <c r="K357" s="2"/>
      <c r="L357" s="3"/>
      <c r="M357" s="7"/>
      <c r="N357" s="5"/>
      <c r="O357" s="8"/>
    </row>
    <row r="358" spans="1:15" ht="12" customHeight="1">
      <c r="A358" s="91" t="s">
        <v>382</v>
      </c>
      <c r="B358" s="64">
        <v>1000</v>
      </c>
      <c r="C358" s="65">
        <v>172.61</v>
      </c>
      <c r="D358" s="66"/>
      <c r="E358" s="67">
        <f t="shared" si="73"/>
        <v>0</v>
      </c>
      <c r="F358" s="68"/>
      <c r="G358" s="69">
        <f t="shared" si="74"/>
        <v>0</v>
      </c>
      <c r="H358" s="69">
        <f t="shared" si="75"/>
        <v>0</v>
      </c>
      <c r="I358" s="64">
        <f t="shared" si="76"/>
        <v>0</v>
      </c>
      <c r="J358" s="1"/>
      <c r="K358" s="2"/>
      <c r="L358" s="3"/>
      <c r="M358" s="7"/>
      <c r="N358" s="5"/>
      <c r="O358" s="8"/>
    </row>
    <row r="359" spans="1:15" ht="12" customHeight="1">
      <c r="A359" s="91" t="s">
        <v>383</v>
      </c>
      <c r="B359" s="64">
        <v>1000</v>
      </c>
      <c r="C359" s="65">
        <v>180.84</v>
      </c>
      <c r="D359" s="66"/>
      <c r="E359" s="67">
        <f t="shared" si="73"/>
        <v>0</v>
      </c>
      <c r="F359" s="68"/>
      <c r="G359" s="69">
        <f t="shared" si="74"/>
        <v>0</v>
      </c>
      <c r="H359" s="69">
        <f t="shared" si="75"/>
        <v>0</v>
      </c>
      <c r="I359" s="64">
        <f t="shared" si="76"/>
        <v>0</v>
      </c>
      <c r="J359" s="1"/>
      <c r="K359" s="2"/>
      <c r="L359" s="3"/>
      <c r="M359" s="7"/>
      <c r="N359" s="5"/>
      <c r="O359" s="8"/>
    </row>
    <row r="360" spans="1:15" ht="12" customHeight="1">
      <c r="A360" s="91" t="s">
        <v>384</v>
      </c>
      <c r="B360" s="64">
        <v>1000</v>
      </c>
      <c r="C360" s="65">
        <v>189.08</v>
      </c>
      <c r="D360" s="66"/>
      <c r="E360" s="67">
        <f t="shared" si="73"/>
        <v>0</v>
      </c>
      <c r="F360" s="68"/>
      <c r="G360" s="69">
        <f t="shared" si="74"/>
        <v>0</v>
      </c>
      <c r="H360" s="69">
        <f t="shared" si="75"/>
        <v>0</v>
      </c>
      <c r="I360" s="64">
        <f t="shared" si="76"/>
        <v>0</v>
      </c>
      <c r="J360" s="1"/>
      <c r="K360" s="2"/>
      <c r="L360" s="3"/>
      <c r="M360" s="7"/>
      <c r="N360" s="5"/>
      <c r="O360" s="8"/>
    </row>
    <row r="361" spans="1:15" ht="12" customHeight="1">
      <c r="A361" s="91" t="s">
        <v>385</v>
      </c>
      <c r="B361" s="64">
        <v>1000</v>
      </c>
      <c r="C361" s="65">
        <v>197.32</v>
      </c>
      <c r="D361" s="66"/>
      <c r="E361" s="67">
        <f t="shared" si="73"/>
        <v>0</v>
      </c>
      <c r="F361" s="68"/>
      <c r="G361" s="69">
        <f>F361/B361*C361</f>
        <v>0</v>
      </c>
      <c r="H361" s="69">
        <f>F361/B361*C361*1.08</f>
        <v>0</v>
      </c>
      <c r="I361" s="64">
        <f>B361/C361*D361/1.08</f>
        <v>0</v>
      </c>
      <c r="J361" s="1"/>
      <c r="K361" s="2"/>
      <c r="L361" s="3"/>
      <c r="M361" s="7"/>
      <c r="N361" s="5"/>
      <c r="O361" s="8"/>
    </row>
    <row r="362" spans="1:15" ht="12" customHeight="1">
      <c r="A362" s="91" t="s">
        <v>387</v>
      </c>
      <c r="B362" s="64">
        <v>1000</v>
      </c>
      <c r="C362" s="65">
        <v>213.79</v>
      </c>
      <c r="D362" s="66"/>
      <c r="E362" s="67">
        <f t="shared" si="73"/>
        <v>0</v>
      </c>
      <c r="F362" s="68"/>
      <c r="G362" s="69">
        <f>F362/B362*C362</f>
        <v>0</v>
      </c>
      <c r="H362" s="69">
        <f>F362/B362*C362*1.08</f>
        <v>0</v>
      </c>
      <c r="I362" s="64">
        <f>B362/C362*D362/1.08</f>
        <v>0</v>
      </c>
      <c r="J362" s="1"/>
      <c r="K362" s="2"/>
      <c r="L362" s="3"/>
      <c r="M362" s="7"/>
      <c r="N362" s="5"/>
      <c r="O362" s="8"/>
    </row>
    <row r="363" spans="1:15" ht="15" customHeight="1">
      <c r="A363" s="84" t="s">
        <v>394</v>
      </c>
      <c r="B363" s="1"/>
      <c r="C363" s="2"/>
      <c r="D363" s="3"/>
      <c r="E363" s="7"/>
      <c r="F363" s="5"/>
      <c r="G363" s="8"/>
      <c r="H363" s="8"/>
      <c r="I363" s="1"/>
      <c r="J363" s="1"/>
      <c r="K363" s="2"/>
      <c r="L363" s="3"/>
      <c r="M363" s="7"/>
      <c r="N363" s="5"/>
      <c r="O363" s="8"/>
    </row>
    <row r="364" spans="1:9" ht="12" customHeight="1">
      <c r="A364" s="91" t="s">
        <v>402</v>
      </c>
      <c r="B364" s="64">
        <v>1000</v>
      </c>
      <c r="C364" s="65">
        <v>126.6</v>
      </c>
      <c r="D364" s="66"/>
      <c r="E364" s="67">
        <f aca="true" t="shared" si="77" ref="E364:E380">B364/C364*D364</f>
        <v>0</v>
      </c>
      <c r="F364" s="68"/>
      <c r="G364" s="69">
        <f aca="true" t="shared" si="78" ref="G364:G379">F364/B364*C364</f>
        <v>0</v>
      </c>
      <c r="H364" s="69">
        <f aca="true" t="shared" si="79" ref="H364:H379">F364/B364*C364*1.08</f>
        <v>0</v>
      </c>
      <c r="I364" s="64">
        <f aca="true" t="shared" si="80" ref="I364:I379">B364/C364*D364/1.08</f>
        <v>0</v>
      </c>
    </row>
    <row r="365" spans="1:9" ht="12" customHeight="1">
      <c r="A365" s="91" t="s">
        <v>656</v>
      </c>
      <c r="B365" s="64">
        <v>1000</v>
      </c>
      <c r="C365" s="65">
        <v>130.8</v>
      </c>
      <c r="D365" s="66"/>
      <c r="E365" s="67">
        <f t="shared" si="77"/>
        <v>0</v>
      </c>
      <c r="F365" s="68"/>
      <c r="G365" s="69">
        <f t="shared" si="78"/>
        <v>0</v>
      </c>
      <c r="H365" s="69">
        <f t="shared" si="79"/>
        <v>0</v>
      </c>
      <c r="I365" s="64">
        <f t="shared" si="80"/>
        <v>0</v>
      </c>
    </row>
    <row r="366" spans="1:15" ht="12" customHeight="1">
      <c r="A366" s="91" t="s">
        <v>403</v>
      </c>
      <c r="B366" s="64">
        <v>1000</v>
      </c>
      <c r="C366" s="65">
        <v>137</v>
      </c>
      <c r="D366" s="66"/>
      <c r="E366" s="67">
        <f t="shared" si="77"/>
        <v>0</v>
      </c>
      <c r="F366" s="68"/>
      <c r="G366" s="69">
        <f t="shared" si="78"/>
        <v>0</v>
      </c>
      <c r="H366" s="69">
        <f t="shared" si="79"/>
        <v>0</v>
      </c>
      <c r="I366" s="64">
        <f t="shared" si="80"/>
        <v>0</v>
      </c>
      <c r="J366" s="1"/>
      <c r="K366" s="2"/>
      <c r="L366" s="3"/>
      <c r="M366" s="7"/>
      <c r="N366" s="5"/>
      <c r="O366" s="8"/>
    </row>
    <row r="367" spans="1:15" ht="12" customHeight="1">
      <c r="A367" s="91" t="s">
        <v>657</v>
      </c>
      <c r="B367" s="64">
        <v>1000</v>
      </c>
      <c r="C367" s="65">
        <v>143.3</v>
      </c>
      <c r="D367" s="66"/>
      <c r="E367" s="67">
        <f t="shared" si="77"/>
        <v>0</v>
      </c>
      <c r="F367" s="68"/>
      <c r="G367" s="69">
        <f t="shared" si="78"/>
        <v>0</v>
      </c>
      <c r="H367" s="69">
        <f t="shared" si="79"/>
        <v>0</v>
      </c>
      <c r="I367" s="64">
        <f t="shared" si="80"/>
        <v>0</v>
      </c>
      <c r="J367" s="1"/>
      <c r="K367" s="2"/>
      <c r="L367" s="3"/>
      <c r="M367" s="7"/>
      <c r="N367" s="5"/>
      <c r="O367" s="8"/>
    </row>
    <row r="368" spans="1:15" ht="12" customHeight="1">
      <c r="A368" s="91" t="s">
        <v>404</v>
      </c>
      <c r="B368" s="64">
        <v>1000</v>
      </c>
      <c r="C368" s="65">
        <v>147.4</v>
      </c>
      <c r="D368" s="66"/>
      <c r="E368" s="67">
        <f t="shared" si="77"/>
        <v>0</v>
      </c>
      <c r="F368" s="68"/>
      <c r="G368" s="69">
        <f t="shared" si="78"/>
        <v>0</v>
      </c>
      <c r="H368" s="69">
        <f t="shared" si="79"/>
        <v>0</v>
      </c>
      <c r="I368" s="64">
        <f t="shared" si="80"/>
        <v>0</v>
      </c>
      <c r="J368" s="1"/>
      <c r="K368" s="2"/>
      <c r="L368" s="3"/>
      <c r="M368" s="7"/>
      <c r="N368" s="5"/>
      <c r="O368" s="8"/>
    </row>
    <row r="369" spans="1:15" ht="12" customHeight="1">
      <c r="A369" s="91" t="s">
        <v>405</v>
      </c>
      <c r="B369" s="64">
        <v>1000</v>
      </c>
      <c r="C369" s="65">
        <v>157.8</v>
      </c>
      <c r="D369" s="66"/>
      <c r="E369" s="67">
        <f t="shared" si="77"/>
        <v>0</v>
      </c>
      <c r="F369" s="68"/>
      <c r="G369" s="69">
        <f t="shared" si="78"/>
        <v>0</v>
      </c>
      <c r="H369" s="69">
        <f t="shared" si="79"/>
        <v>0</v>
      </c>
      <c r="I369" s="64">
        <f t="shared" si="80"/>
        <v>0</v>
      </c>
      <c r="J369" s="1"/>
      <c r="K369" s="2"/>
      <c r="L369" s="3"/>
      <c r="M369" s="7"/>
      <c r="N369" s="5"/>
      <c r="O369" s="8"/>
    </row>
    <row r="370" spans="1:15" ht="12" customHeight="1">
      <c r="A370" s="91" t="s">
        <v>406</v>
      </c>
      <c r="B370" s="64">
        <v>1000</v>
      </c>
      <c r="C370" s="65">
        <v>168.2</v>
      </c>
      <c r="D370" s="66"/>
      <c r="E370" s="67">
        <f t="shared" si="77"/>
        <v>0</v>
      </c>
      <c r="F370" s="68"/>
      <c r="G370" s="69">
        <f t="shared" si="78"/>
        <v>0</v>
      </c>
      <c r="H370" s="69">
        <f t="shared" si="79"/>
        <v>0</v>
      </c>
      <c r="I370" s="64">
        <f t="shared" si="80"/>
        <v>0</v>
      </c>
      <c r="J370" s="1"/>
      <c r="K370" s="2"/>
      <c r="L370" s="3"/>
      <c r="M370" s="7"/>
      <c r="N370" s="5"/>
      <c r="O370" s="8"/>
    </row>
    <row r="371" spans="1:15" ht="12" customHeight="1">
      <c r="A371" s="91" t="s">
        <v>407</v>
      </c>
      <c r="B371" s="64">
        <v>1000</v>
      </c>
      <c r="C371" s="65">
        <v>178.5</v>
      </c>
      <c r="D371" s="66"/>
      <c r="E371" s="67">
        <f t="shared" si="77"/>
        <v>0</v>
      </c>
      <c r="F371" s="68"/>
      <c r="G371" s="69">
        <f t="shared" si="78"/>
        <v>0</v>
      </c>
      <c r="H371" s="69">
        <f t="shared" si="79"/>
        <v>0</v>
      </c>
      <c r="I371" s="64">
        <f t="shared" si="80"/>
        <v>0</v>
      </c>
      <c r="J371" s="1"/>
      <c r="K371" s="2"/>
      <c r="L371" s="3"/>
      <c r="M371" s="7"/>
      <c r="N371" s="5"/>
      <c r="O371" s="8"/>
    </row>
    <row r="372" spans="1:15" ht="12" customHeight="1">
      <c r="A372" s="91" t="s">
        <v>408</v>
      </c>
      <c r="B372" s="64">
        <v>1000</v>
      </c>
      <c r="C372" s="65">
        <v>188.9</v>
      </c>
      <c r="D372" s="66"/>
      <c r="E372" s="67">
        <f t="shared" si="77"/>
        <v>0</v>
      </c>
      <c r="F372" s="68"/>
      <c r="G372" s="69">
        <f t="shared" si="78"/>
        <v>0</v>
      </c>
      <c r="H372" s="69">
        <f t="shared" si="79"/>
        <v>0</v>
      </c>
      <c r="I372" s="64">
        <f t="shared" si="80"/>
        <v>0</v>
      </c>
      <c r="J372" s="1"/>
      <c r="K372" s="2"/>
      <c r="L372" s="3"/>
      <c r="M372" s="7"/>
      <c r="N372" s="5"/>
      <c r="O372" s="8"/>
    </row>
    <row r="373" spans="1:15" ht="12" customHeight="1">
      <c r="A373" s="91" t="s">
        <v>409</v>
      </c>
      <c r="B373" s="64">
        <v>1000</v>
      </c>
      <c r="C373" s="65">
        <v>199.3</v>
      </c>
      <c r="D373" s="66"/>
      <c r="E373" s="67">
        <f t="shared" si="77"/>
        <v>0</v>
      </c>
      <c r="F373" s="68"/>
      <c r="G373" s="69">
        <f t="shared" si="78"/>
        <v>0</v>
      </c>
      <c r="H373" s="69">
        <f t="shared" si="79"/>
        <v>0</v>
      </c>
      <c r="I373" s="64">
        <f t="shared" si="80"/>
        <v>0</v>
      </c>
      <c r="J373" s="1"/>
      <c r="K373" s="2"/>
      <c r="L373" s="3"/>
      <c r="M373" s="7"/>
      <c r="N373" s="5"/>
      <c r="O373" s="8"/>
    </row>
    <row r="374" spans="1:15" ht="12" customHeight="1">
      <c r="A374" s="91" t="s">
        <v>410</v>
      </c>
      <c r="B374" s="64">
        <v>1000</v>
      </c>
      <c r="C374" s="65">
        <v>209.7</v>
      </c>
      <c r="D374" s="66"/>
      <c r="E374" s="67">
        <f t="shared" si="77"/>
        <v>0</v>
      </c>
      <c r="F374" s="68"/>
      <c r="G374" s="69">
        <f t="shared" si="78"/>
        <v>0</v>
      </c>
      <c r="H374" s="69">
        <f t="shared" si="79"/>
        <v>0</v>
      </c>
      <c r="I374" s="64">
        <f t="shared" si="80"/>
        <v>0</v>
      </c>
      <c r="J374" s="1"/>
      <c r="K374" s="2"/>
      <c r="L374" s="3"/>
      <c r="M374" s="7"/>
      <c r="N374" s="5"/>
      <c r="O374" s="8"/>
    </row>
    <row r="375" spans="1:15" ht="12" customHeight="1">
      <c r="A375" s="91" t="s">
        <v>411</v>
      </c>
      <c r="B375" s="64">
        <v>1000</v>
      </c>
      <c r="C375" s="65">
        <v>220</v>
      </c>
      <c r="D375" s="66"/>
      <c r="E375" s="67">
        <f t="shared" si="77"/>
        <v>0</v>
      </c>
      <c r="F375" s="68"/>
      <c r="G375" s="69">
        <f t="shared" si="78"/>
        <v>0</v>
      </c>
      <c r="H375" s="69">
        <f t="shared" si="79"/>
        <v>0</v>
      </c>
      <c r="I375" s="64">
        <f t="shared" si="80"/>
        <v>0</v>
      </c>
      <c r="J375" s="1"/>
      <c r="K375" s="2"/>
      <c r="L375" s="3"/>
      <c r="M375" s="7"/>
      <c r="N375" s="5"/>
      <c r="O375" s="8"/>
    </row>
    <row r="376" spans="1:15" ht="12" customHeight="1">
      <c r="A376" s="91" t="s">
        <v>412</v>
      </c>
      <c r="B376" s="64">
        <v>1000</v>
      </c>
      <c r="C376" s="65">
        <v>230.1</v>
      </c>
      <c r="D376" s="66"/>
      <c r="E376" s="67">
        <f t="shared" si="77"/>
        <v>0</v>
      </c>
      <c r="F376" s="68"/>
      <c r="G376" s="69">
        <f t="shared" si="78"/>
        <v>0</v>
      </c>
      <c r="H376" s="69">
        <f t="shared" si="79"/>
        <v>0</v>
      </c>
      <c r="I376" s="64">
        <f t="shared" si="80"/>
        <v>0</v>
      </c>
      <c r="J376" s="1"/>
      <c r="K376" s="2"/>
      <c r="L376" s="3"/>
      <c r="M376" s="7"/>
      <c r="N376" s="5"/>
      <c r="O376" s="8"/>
    </row>
    <row r="377" spans="1:15" ht="12" customHeight="1">
      <c r="A377" s="91" t="s">
        <v>413</v>
      </c>
      <c r="B377" s="64">
        <v>1000</v>
      </c>
      <c r="C377" s="65">
        <v>240.8</v>
      </c>
      <c r="D377" s="66"/>
      <c r="E377" s="67">
        <f t="shared" si="77"/>
        <v>0</v>
      </c>
      <c r="F377" s="68"/>
      <c r="G377" s="69">
        <f t="shared" si="78"/>
        <v>0</v>
      </c>
      <c r="H377" s="69">
        <f t="shared" si="79"/>
        <v>0</v>
      </c>
      <c r="I377" s="64">
        <f t="shared" si="80"/>
        <v>0</v>
      </c>
      <c r="J377" s="1"/>
      <c r="K377" s="2"/>
      <c r="L377" s="3"/>
      <c r="M377" s="7"/>
      <c r="N377" s="5"/>
      <c r="O377" s="8"/>
    </row>
    <row r="378" spans="1:15" ht="12" customHeight="1">
      <c r="A378" s="91" t="s">
        <v>414</v>
      </c>
      <c r="B378" s="64">
        <v>1000</v>
      </c>
      <c r="C378" s="65">
        <v>251.2</v>
      </c>
      <c r="D378" s="66"/>
      <c r="E378" s="67">
        <f t="shared" si="77"/>
        <v>0</v>
      </c>
      <c r="F378" s="68"/>
      <c r="G378" s="69">
        <f t="shared" si="78"/>
        <v>0</v>
      </c>
      <c r="H378" s="69">
        <f t="shared" si="79"/>
        <v>0</v>
      </c>
      <c r="I378" s="64">
        <f t="shared" si="80"/>
        <v>0</v>
      </c>
      <c r="J378" s="1"/>
      <c r="K378" s="2"/>
      <c r="L378" s="3"/>
      <c r="M378" s="7"/>
      <c r="N378" s="5"/>
      <c r="O378" s="8"/>
    </row>
    <row r="379" spans="1:15" ht="12" customHeight="1">
      <c r="A379" s="91" t="s">
        <v>416</v>
      </c>
      <c r="B379" s="64">
        <v>1000</v>
      </c>
      <c r="C379" s="65">
        <v>271.9</v>
      </c>
      <c r="D379" s="66"/>
      <c r="E379" s="67">
        <f t="shared" si="77"/>
        <v>0</v>
      </c>
      <c r="F379" s="68"/>
      <c r="G379" s="69">
        <f t="shared" si="78"/>
        <v>0</v>
      </c>
      <c r="H379" s="69">
        <f t="shared" si="79"/>
        <v>0</v>
      </c>
      <c r="I379" s="64">
        <f t="shared" si="80"/>
        <v>0</v>
      </c>
      <c r="J379" s="1"/>
      <c r="K379" s="2"/>
      <c r="L379" s="3"/>
      <c r="M379" s="7"/>
      <c r="N379" s="5"/>
      <c r="O379" s="8"/>
    </row>
    <row r="380" spans="1:15" ht="12" customHeight="1">
      <c r="A380" s="91" t="s">
        <v>418</v>
      </c>
      <c r="B380" s="64">
        <v>1000</v>
      </c>
      <c r="C380" s="65">
        <v>292.7</v>
      </c>
      <c r="D380" s="66"/>
      <c r="E380" s="67">
        <f t="shared" si="77"/>
        <v>0</v>
      </c>
      <c r="F380" s="68"/>
      <c r="G380" s="69">
        <f>F380/B380*C380</f>
        <v>0</v>
      </c>
      <c r="H380" s="69">
        <f>F380/B380*C380*1.08</f>
        <v>0</v>
      </c>
      <c r="I380" s="64">
        <f>B380/C380*D380/1.08</f>
        <v>0</v>
      </c>
      <c r="J380" s="1"/>
      <c r="K380" s="2"/>
      <c r="L380" s="3"/>
      <c r="M380" s="7"/>
      <c r="N380" s="5"/>
      <c r="O380" s="8"/>
    </row>
    <row r="381" spans="2:15" ht="12" customHeight="1">
      <c r="B381" s="1"/>
      <c r="C381" s="2"/>
      <c r="D381" s="3"/>
      <c r="E381" s="7"/>
      <c r="F381" s="5"/>
      <c r="G381" s="8"/>
      <c r="J381" s="1"/>
      <c r="K381" s="2"/>
      <c r="L381" s="3"/>
      <c r="M381" s="7"/>
      <c r="N381" s="5"/>
      <c r="O381" s="8"/>
    </row>
    <row r="382" spans="1:15" ht="12" customHeight="1">
      <c r="A382" s="92"/>
      <c r="B382" s="1"/>
      <c r="C382" s="2"/>
      <c r="D382" s="3"/>
      <c r="E382" s="7"/>
      <c r="F382" s="5"/>
      <c r="G382" s="8"/>
      <c r="J382" s="1"/>
      <c r="K382" s="2"/>
      <c r="L382" s="3"/>
      <c r="M382" s="7"/>
      <c r="N382" s="5"/>
      <c r="O382" s="8"/>
    </row>
  </sheetData>
  <conditionalFormatting sqref="N366:N382 L349:L363 N349:N363 L366:L382 N252:N254 L252:L254 N280 L280 N263:N277 L263:L277 L289:L302 N289:N302 L311:L324 N311:N324 N331:N344 L331:L344 L186:L194 N186:N194 F39:F52 D27:D37 N14:N25 F3:F12 G1 I1 D1 L3:L12 N3:N12 D3:D12 D14:D25 F14:F25 L14:L25 F27:F37 L27:L37 N27:N37 L39:L52 N39:N52 D39:D52 L54:L183 N54:N183 L203:L207 N203:N207 N211:N225 L211:L225 F54:F382 D54:D382 L234:L250 N234:N25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1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E367" sqref="E367"/>
    </sheetView>
  </sheetViews>
  <sheetFormatPr defaultColWidth="9.00390625" defaultRowHeight="12.75"/>
  <cols>
    <col min="1" max="1" width="10.375" style="88" customWidth="1"/>
    <col min="2" max="2" width="8.875" style="0" customWidth="1"/>
    <col min="3" max="3" width="10.625" style="0" customWidth="1"/>
    <col min="4" max="4" width="11.75390625" style="0" customWidth="1"/>
    <col min="5" max="5" width="15.75390625" style="0" customWidth="1"/>
    <col min="6" max="6" width="11.125" style="0" customWidth="1"/>
    <col min="7" max="7" width="10.75390625" style="0" customWidth="1"/>
    <col min="8" max="8" width="11.75390625" style="0" customWidth="1"/>
    <col min="9" max="9" width="15.75390625" style="0" customWidth="1"/>
  </cols>
  <sheetData>
    <row r="1" spans="1:9" ht="15">
      <c r="A1" s="89" t="s">
        <v>109</v>
      </c>
      <c r="B1" s="38"/>
      <c r="C1" s="42"/>
      <c r="D1" s="28" t="s">
        <v>38</v>
      </c>
      <c r="E1" s="29" t="s">
        <v>39</v>
      </c>
      <c r="F1" s="29" t="s">
        <v>39</v>
      </c>
      <c r="G1" s="28" t="s">
        <v>38</v>
      </c>
      <c r="H1" s="46" t="s">
        <v>523</v>
      </c>
      <c r="I1" s="47" t="s">
        <v>524</v>
      </c>
    </row>
    <row r="2" ht="15">
      <c r="A2" s="84" t="s">
        <v>696</v>
      </c>
    </row>
    <row r="3" spans="1:15" s="110" customFormat="1" ht="12.75">
      <c r="A3" s="111" t="s">
        <v>697</v>
      </c>
      <c r="B3" s="98">
        <v>1000</v>
      </c>
      <c r="C3" s="99">
        <v>0.013</v>
      </c>
      <c r="D3" s="100"/>
      <c r="E3" s="101">
        <f aca="true" t="shared" si="0" ref="E3:E12">B3/C3*D3</f>
        <v>0</v>
      </c>
      <c r="F3" s="102"/>
      <c r="G3" s="103">
        <f aca="true" t="shared" si="1" ref="G3:G12">F3/B3*C3</f>
        <v>0</v>
      </c>
      <c r="H3" s="103">
        <f aca="true" t="shared" si="2" ref="H3:H12">F3/B3*C3*1.08</f>
        <v>0</v>
      </c>
      <c r="I3" s="98">
        <f aca="true" t="shared" si="3" ref="I3:I12">B3/C3*D3/1.08</f>
        <v>0</v>
      </c>
      <c r="J3" s="104"/>
      <c r="K3" s="105"/>
      <c r="L3" s="106"/>
      <c r="M3" s="107"/>
      <c r="N3" s="108"/>
      <c r="O3" s="109"/>
    </row>
    <row r="4" spans="1:15" ht="12.75">
      <c r="A4" s="91" t="s">
        <v>699</v>
      </c>
      <c r="B4" s="64">
        <v>1000</v>
      </c>
      <c r="C4" s="65">
        <v>0.018</v>
      </c>
      <c r="D4" s="66"/>
      <c r="E4" s="67">
        <f t="shared" si="0"/>
        <v>0</v>
      </c>
      <c r="F4" s="68"/>
      <c r="G4" s="69">
        <f t="shared" si="1"/>
        <v>0</v>
      </c>
      <c r="H4" s="69">
        <f t="shared" si="2"/>
        <v>0</v>
      </c>
      <c r="I4" s="64">
        <f t="shared" si="3"/>
        <v>0</v>
      </c>
      <c r="J4" s="1"/>
      <c r="K4" s="2"/>
      <c r="L4" s="3"/>
      <c r="M4" s="7"/>
      <c r="N4" s="5"/>
      <c r="O4" s="10"/>
    </row>
    <row r="5" spans="1:15" ht="12.75">
      <c r="A5" s="91" t="s">
        <v>700</v>
      </c>
      <c r="B5" s="64">
        <v>1000</v>
      </c>
      <c r="C5" s="65">
        <v>0.02</v>
      </c>
      <c r="D5" s="66"/>
      <c r="E5" s="67">
        <f t="shared" si="0"/>
        <v>0</v>
      </c>
      <c r="F5" s="68"/>
      <c r="G5" s="69">
        <f t="shared" si="1"/>
        <v>0</v>
      </c>
      <c r="H5" s="69">
        <f t="shared" si="2"/>
        <v>0</v>
      </c>
      <c r="I5" s="64">
        <f t="shared" si="3"/>
        <v>0</v>
      </c>
      <c r="J5" s="1"/>
      <c r="K5" s="2"/>
      <c r="L5" s="3"/>
      <c r="M5" s="7"/>
      <c r="N5" s="5"/>
      <c r="O5" s="10"/>
    </row>
    <row r="6" spans="1:15" ht="12.75">
      <c r="A6" s="91" t="s">
        <v>701</v>
      </c>
      <c r="B6" s="64">
        <v>1000</v>
      </c>
      <c r="C6" s="65">
        <v>0.022</v>
      </c>
      <c r="D6" s="66"/>
      <c r="E6" s="67">
        <f t="shared" si="0"/>
        <v>0</v>
      </c>
      <c r="F6" s="68"/>
      <c r="G6" s="69">
        <f t="shared" si="1"/>
        <v>0</v>
      </c>
      <c r="H6" s="69">
        <f t="shared" si="2"/>
        <v>0</v>
      </c>
      <c r="I6" s="64">
        <f t="shared" si="3"/>
        <v>0</v>
      </c>
      <c r="J6" s="1"/>
      <c r="K6" s="2"/>
      <c r="L6" s="3"/>
      <c r="M6" s="7"/>
      <c r="N6" s="5"/>
      <c r="O6" s="10"/>
    </row>
    <row r="7" spans="1:15" ht="12.75">
      <c r="A7" s="91" t="s">
        <v>702</v>
      </c>
      <c r="B7" s="64">
        <v>1000</v>
      </c>
      <c r="C7" s="65">
        <v>0.026</v>
      </c>
      <c r="D7" s="66"/>
      <c r="E7" s="67">
        <f t="shared" si="0"/>
        <v>0</v>
      </c>
      <c r="F7" s="68"/>
      <c r="G7" s="69">
        <f t="shared" si="1"/>
        <v>0</v>
      </c>
      <c r="H7" s="69">
        <f t="shared" si="2"/>
        <v>0</v>
      </c>
      <c r="I7" s="64">
        <f t="shared" si="3"/>
        <v>0</v>
      </c>
      <c r="J7" s="1"/>
      <c r="K7" s="2"/>
      <c r="L7" s="3"/>
      <c r="M7" s="7"/>
      <c r="N7" s="5"/>
      <c r="O7" s="10"/>
    </row>
    <row r="8" spans="1:15" ht="12.75">
      <c r="A8" s="91" t="s">
        <v>703</v>
      </c>
      <c r="B8" s="64">
        <v>1000</v>
      </c>
      <c r="C8" s="65">
        <v>0.031</v>
      </c>
      <c r="D8" s="66"/>
      <c r="E8" s="67">
        <f t="shared" si="0"/>
        <v>0</v>
      </c>
      <c r="F8" s="68"/>
      <c r="G8" s="69">
        <f t="shared" si="1"/>
        <v>0</v>
      </c>
      <c r="H8" s="69">
        <f t="shared" si="2"/>
        <v>0</v>
      </c>
      <c r="I8" s="64">
        <f t="shared" si="3"/>
        <v>0</v>
      </c>
      <c r="J8" s="1"/>
      <c r="K8" s="2"/>
      <c r="L8" s="3"/>
      <c r="M8" s="7"/>
      <c r="N8" s="5"/>
      <c r="O8" s="10"/>
    </row>
    <row r="9" spans="1:15" ht="12.75">
      <c r="A9" s="91" t="s">
        <v>704</v>
      </c>
      <c r="B9" s="64">
        <v>1000</v>
      </c>
      <c r="C9" s="65">
        <v>0.035</v>
      </c>
      <c r="D9" s="66"/>
      <c r="E9" s="67">
        <f t="shared" si="0"/>
        <v>0</v>
      </c>
      <c r="F9" s="68"/>
      <c r="G9" s="69">
        <f t="shared" si="1"/>
        <v>0</v>
      </c>
      <c r="H9" s="69">
        <f t="shared" si="2"/>
        <v>0</v>
      </c>
      <c r="I9" s="64">
        <f t="shared" si="3"/>
        <v>0</v>
      </c>
      <c r="J9" s="1"/>
      <c r="K9" s="2"/>
      <c r="L9" s="3"/>
      <c r="M9" s="7"/>
      <c r="N9" s="5"/>
      <c r="O9" s="10"/>
    </row>
    <row r="10" spans="1:15" ht="12.75">
      <c r="A10" s="91" t="s">
        <v>705</v>
      </c>
      <c r="B10" s="64">
        <v>1000</v>
      </c>
      <c r="C10" s="65">
        <v>0.039</v>
      </c>
      <c r="D10" s="66"/>
      <c r="E10" s="67">
        <f t="shared" si="0"/>
        <v>0</v>
      </c>
      <c r="F10" s="68"/>
      <c r="G10" s="69">
        <f t="shared" si="1"/>
        <v>0</v>
      </c>
      <c r="H10" s="69">
        <f t="shared" si="2"/>
        <v>0</v>
      </c>
      <c r="I10" s="64">
        <f t="shared" si="3"/>
        <v>0</v>
      </c>
      <c r="J10" s="1"/>
      <c r="K10" s="2"/>
      <c r="L10" s="3"/>
      <c r="M10" s="7"/>
      <c r="N10" s="5"/>
      <c r="O10" s="10"/>
    </row>
    <row r="11" spans="1:15" ht="12.75">
      <c r="A11" s="91" t="s">
        <v>706</v>
      </c>
      <c r="B11" s="64">
        <v>1000</v>
      </c>
      <c r="C11" s="65">
        <v>0.044</v>
      </c>
      <c r="D11" s="66"/>
      <c r="E11" s="67">
        <f t="shared" si="0"/>
        <v>0</v>
      </c>
      <c r="F11" s="68"/>
      <c r="G11" s="69">
        <f t="shared" si="1"/>
        <v>0</v>
      </c>
      <c r="H11" s="69">
        <f t="shared" si="2"/>
        <v>0</v>
      </c>
      <c r="I11" s="64">
        <f t="shared" si="3"/>
        <v>0</v>
      </c>
      <c r="J11" s="1"/>
      <c r="K11" s="2"/>
      <c r="L11" s="3"/>
      <c r="M11" s="7"/>
      <c r="N11" s="5"/>
      <c r="O11" s="10"/>
    </row>
    <row r="12" spans="1:15" ht="12.75">
      <c r="A12" s="91" t="s">
        <v>707</v>
      </c>
      <c r="B12" s="64">
        <v>1000</v>
      </c>
      <c r="C12" s="65">
        <v>0.048</v>
      </c>
      <c r="D12" s="66"/>
      <c r="E12" s="67">
        <f t="shared" si="0"/>
        <v>0</v>
      </c>
      <c r="F12" s="68"/>
      <c r="G12" s="69">
        <f t="shared" si="1"/>
        <v>0</v>
      </c>
      <c r="H12" s="69">
        <f t="shared" si="2"/>
        <v>0</v>
      </c>
      <c r="I12" s="64">
        <f t="shared" si="3"/>
        <v>0</v>
      </c>
      <c r="J12" s="1"/>
      <c r="K12" s="2"/>
      <c r="L12" s="3"/>
      <c r="M12" s="7"/>
      <c r="N12" s="5"/>
      <c r="O12" s="10"/>
    </row>
    <row r="13" ht="15">
      <c r="A13" s="84" t="s">
        <v>687</v>
      </c>
    </row>
    <row r="14" spans="1:15" ht="12.75">
      <c r="A14" s="91" t="s">
        <v>688</v>
      </c>
      <c r="B14" s="64">
        <v>1000</v>
      </c>
      <c r="C14" s="65">
        <v>0.021</v>
      </c>
      <c r="D14" s="66"/>
      <c r="E14" s="67">
        <f aca="true" t="shared" si="4" ref="E14:E20">B14/C14*D14</f>
        <v>0</v>
      </c>
      <c r="F14" s="68"/>
      <c r="G14" s="69">
        <f aca="true" t="shared" si="5" ref="G14:G20">F14/B14*C14</f>
        <v>0</v>
      </c>
      <c r="H14" s="69">
        <f aca="true" t="shared" si="6" ref="H14:H20">F14/B14*C14*1.08</f>
        <v>0</v>
      </c>
      <c r="I14" s="64">
        <f aca="true" t="shared" si="7" ref="I14:I20">B14/C14*D14/1.08</f>
        <v>0</v>
      </c>
      <c r="J14" s="1"/>
      <c r="K14" s="2"/>
      <c r="L14" s="3"/>
      <c r="M14" s="7"/>
      <c r="N14" s="5"/>
      <c r="O14" s="10"/>
    </row>
    <row r="15" spans="1:15" ht="12.75">
      <c r="A15" s="91" t="s">
        <v>689</v>
      </c>
      <c r="B15" s="64">
        <v>1000</v>
      </c>
      <c r="C15" s="65">
        <v>0.028</v>
      </c>
      <c r="D15" s="66"/>
      <c r="E15" s="67">
        <f t="shared" si="4"/>
        <v>0</v>
      </c>
      <c r="F15" s="68"/>
      <c r="G15" s="69">
        <f t="shared" si="5"/>
        <v>0</v>
      </c>
      <c r="H15" s="69">
        <f t="shared" si="6"/>
        <v>0</v>
      </c>
      <c r="I15" s="64">
        <f t="shared" si="7"/>
        <v>0</v>
      </c>
      <c r="J15" s="1"/>
      <c r="K15" s="2"/>
      <c r="L15" s="3"/>
      <c r="M15" s="7"/>
      <c r="N15" s="5"/>
      <c r="O15" s="10"/>
    </row>
    <row r="16" spans="1:15" ht="12.75">
      <c r="A16" s="91" t="s">
        <v>691</v>
      </c>
      <c r="B16" s="64">
        <v>1000</v>
      </c>
      <c r="C16" s="65">
        <v>0.031</v>
      </c>
      <c r="D16" s="66"/>
      <c r="E16" s="67">
        <f t="shared" si="4"/>
        <v>0</v>
      </c>
      <c r="F16" s="68"/>
      <c r="G16" s="69">
        <f t="shared" si="5"/>
        <v>0</v>
      </c>
      <c r="H16" s="69">
        <f t="shared" si="6"/>
        <v>0</v>
      </c>
      <c r="I16" s="64">
        <f t="shared" si="7"/>
        <v>0</v>
      </c>
      <c r="J16" s="1"/>
      <c r="K16" s="2"/>
      <c r="L16" s="3"/>
      <c r="M16" s="7"/>
      <c r="N16" s="5"/>
      <c r="O16" s="10"/>
    </row>
    <row r="17" spans="1:15" ht="12.75">
      <c r="A17" s="91" t="s">
        <v>692</v>
      </c>
      <c r="B17" s="64">
        <v>1000</v>
      </c>
      <c r="C17" s="65">
        <v>0.034</v>
      </c>
      <c r="D17" s="66"/>
      <c r="E17" s="67">
        <f t="shared" si="4"/>
        <v>0</v>
      </c>
      <c r="F17" s="68"/>
      <c r="G17" s="69">
        <f t="shared" si="5"/>
        <v>0</v>
      </c>
      <c r="H17" s="69">
        <f t="shared" si="6"/>
        <v>0</v>
      </c>
      <c r="I17" s="64">
        <f t="shared" si="7"/>
        <v>0</v>
      </c>
      <c r="J17" s="1"/>
      <c r="K17" s="2"/>
      <c r="L17" s="3"/>
      <c r="M17" s="7"/>
      <c r="N17" s="5"/>
      <c r="O17" s="10"/>
    </row>
    <row r="18" spans="1:15" ht="12.75">
      <c r="A18" s="91" t="s">
        <v>693</v>
      </c>
      <c r="B18" s="64">
        <v>1000</v>
      </c>
      <c r="C18" s="65">
        <v>0.041</v>
      </c>
      <c r="D18" s="66"/>
      <c r="E18" s="67">
        <f t="shared" si="4"/>
        <v>0</v>
      </c>
      <c r="F18" s="68"/>
      <c r="G18" s="69">
        <f t="shared" si="5"/>
        <v>0</v>
      </c>
      <c r="H18" s="69">
        <f t="shared" si="6"/>
        <v>0</v>
      </c>
      <c r="I18" s="64">
        <f t="shared" si="7"/>
        <v>0</v>
      </c>
      <c r="J18" s="1"/>
      <c r="K18" s="2"/>
      <c r="L18" s="3"/>
      <c r="M18" s="7"/>
      <c r="N18" s="5"/>
      <c r="O18" s="10"/>
    </row>
    <row r="19" spans="1:15" ht="12.75">
      <c r="A19" s="91" t="s">
        <v>694</v>
      </c>
      <c r="B19" s="64">
        <v>1000</v>
      </c>
      <c r="C19" s="65">
        <v>0.048</v>
      </c>
      <c r="D19" s="66"/>
      <c r="E19" s="67">
        <f t="shared" si="4"/>
        <v>0</v>
      </c>
      <c r="F19" s="68"/>
      <c r="G19" s="69">
        <f t="shared" si="5"/>
        <v>0</v>
      </c>
      <c r="H19" s="69">
        <f t="shared" si="6"/>
        <v>0</v>
      </c>
      <c r="I19" s="64">
        <f t="shared" si="7"/>
        <v>0</v>
      </c>
      <c r="J19" s="1"/>
      <c r="K19" s="2"/>
      <c r="L19" s="3"/>
      <c r="M19" s="7"/>
      <c r="N19" s="5"/>
      <c r="O19" s="8"/>
    </row>
    <row r="20" spans="1:15" ht="12.75">
      <c r="A20" s="91" t="s">
        <v>695</v>
      </c>
      <c r="B20" s="64">
        <v>1000</v>
      </c>
      <c r="C20" s="65">
        <v>0.054</v>
      </c>
      <c r="D20" s="66"/>
      <c r="E20" s="67">
        <f t="shared" si="4"/>
        <v>0</v>
      </c>
      <c r="F20" s="68"/>
      <c r="G20" s="69">
        <f t="shared" si="5"/>
        <v>0</v>
      </c>
      <c r="H20" s="69">
        <f t="shared" si="6"/>
        <v>0</v>
      </c>
      <c r="I20" s="64">
        <f t="shared" si="7"/>
        <v>0</v>
      </c>
      <c r="J20" s="1"/>
      <c r="K20" s="2"/>
      <c r="L20" s="3"/>
      <c r="M20" s="7"/>
      <c r="N20" s="5"/>
      <c r="O20" s="8"/>
    </row>
    <row r="21" spans="1:15" ht="12.75">
      <c r="A21" s="91" t="s">
        <v>708</v>
      </c>
      <c r="B21" s="64">
        <v>1000</v>
      </c>
      <c r="C21" s="65">
        <v>0.061</v>
      </c>
      <c r="D21" s="66"/>
      <c r="E21" s="67">
        <f>B21/C21*D21</f>
        <v>0</v>
      </c>
      <c r="F21" s="68"/>
      <c r="G21" s="69">
        <f>F21/B21*C21</f>
        <v>0</v>
      </c>
      <c r="H21" s="69">
        <f>F21/B21*C21*1.08</f>
        <v>0</v>
      </c>
      <c r="I21" s="64">
        <f>B21/C21*D21/1.08</f>
        <v>0</v>
      </c>
      <c r="J21" s="1"/>
      <c r="K21" s="2"/>
      <c r="L21" s="3"/>
      <c r="M21" s="7"/>
      <c r="N21" s="5"/>
      <c r="O21" s="10"/>
    </row>
    <row r="22" spans="1:15" ht="12.75">
      <c r="A22" s="91" t="s">
        <v>709</v>
      </c>
      <c r="B22" s="64">
        <v>1000</v>
      </c>
      <c r="C22" s="65">
        <v>0.068</v>
      </c>
      <c r="D22" s="66"/>
      <c r="E22" s="67">
        <f>B22/C22*D22</f>
        <v>0</v>
      </c>
      <c r="F22" s="68"/>
      <c r="G22" s="69">
        <f>F22/B22*C22</f>
        <v>0</v>
      </c>
      <c r="H22" s="69">
        <f>F22/B22*C22*1.08</f>
        <v>0</v>
      </c>
      <c r="I22" s="64">
        <f>B22/C22*D22/1.08</f>
        <v>0</v>
      </c>
      <c r="J22" s="1"/>
      <c r="K22" s="2"/>
      <c r="L22" s="3"/>
      <c r="M22" s="7"/>
      <c r="N22" s="5"/>
      <c r="O22" s="10"/>
    </row>
    <row r="23" spans="1:15" ht="12.75">
      <c r="A23" s="91" t="s">
        <v>710</v>
      </c>
      <c r="B23" s="64">
        <v>1000</v>
      </c>
      <c r="C23" s="65">
        <v>0.074</v>
      </c>
      <c r="D23" s="66"/>
      <c r="E23" s="67">
        <f>B23/C23*D23</f>
        <v>0</v>
      </c>
      <c r="F23" s="68"/>
      <c r="G23" s="69">
        <f>F23/B23*C23</f>
        <v>0</v>
      </c>
      <c r="H23" s="69">
        <f>F23/B23*C23*1.08</f>
        <v>0</v>
      </c>
      <c r="I23" s="64">
        <f>B23/C23*D23/1.08</f>
        <v>0</v>
      </c>
      <c r="J23" s="1"/>
      <c r="K23" s="2"/>
      <c r="L23" s="3"/>
      <c r="M23" s="7"/>
      <c r="N23" s="5"/>
      <c r="O23" s="10"/>
    </row>
    <row r="24" spans="1:15" ht="12.75">
      <c r="A24" s="91" t="s">
        <v>711</v>
      </c>
      <c r="B24" s="64">
        <v>1000</v>
      </c>
      <c r="C24" s="65">
        <v>0.081</v>
      </c>
      <c r="D24" s="66"/>
      <c r="E24" s="67">
        <f>B24/C24*D24</f>
        <v>0</v>
      </c>
      <c r="F24" s="68"/>
      <c r="G24" s="69">
        <f>F24/B24*C24</f>
        <v>0</v>
      </c>
      <c r="H24" s="69">
        <f>F24/B24*C24*1.08</f>
        <v>0</v>
      </c>
      <c r="I24" s="64">
        <f>B24/C24*D24/1.08</f>
        <v>0</v>
      </c>
      <c r="J24" s="1"/>
      <c r="K24" s="2"/>
      <c r="L24" s="3"/>
      <c r="M24" s="7"/>
      <c r="N24" s="5"/>
      <c r="O24" s="10"/>
    </row>
    <row r="25" spans="1:15" ht="12.75">
      <c r="A25" s="91" t="s">
        <v>712</v>
      </c>
      <c r="B25" s="64">
        <v>1000</v>
      </c>
      <c r="C25" s="65">
        <v>0.088</v>
      </c>
      <c r="D25" s="66"/>
      <c r="E25" s="67">
        <f>B25/C25*D25</f>
        <v>0</v>
      </c>
      <c r="F25" s="68"/>
      <c r="G25" s="69">
        <f>F25/B25*C25</f>
        <v>0</v>
      </c>
      <c r="H25" s="69">
        <f>F25/B25*C25*1.08</f>
        <v>0</v>
      </c>
      <c r="I25" s="64">
        <f>B25/C25*D25/1.08</f>
        <v>0</v>
      </c>
      <c r="J25" s="1"/>
      <c r="K25" s="2"/>
      <c r="L25" s="3"/>
      <c r="M25" s="7"/>
      <c r="N25" s="5"/>
      <c r="O25" s="8"/>
    </row>
    <row r="26" ht="15">
      <c r="A26" s="84" t="s">
        <v>674</v>
      </c>
    </row>
    <row r="27" spans="1:15" ht="12.75">
      <c r="A27" s="91" t="s">
        <v>677</v>
      </c>
      <c r="B27" s="64">
        <v>1000</v>
      </c>
      <c r="C27" s="65">
        <v>0.039</v>
      </c>
      <c r="D27" s="66"/>
      <c r="E27" s="67">
        <f aca="true" t="shared" si="8" ref="E27:E36">B27/C27*D27</f>
        <v>0</v>
      </c>
      <c r="F27" s="68"/>
      <c r="G27" s="69">
        <f>F27/B27*C27</f>
        <v>0</v>
      </c>
      <c r="H27" s="69">
        <f>F27/B27*C27*1.08</f>
        <v>0</v>
      </c>
      <c r="I27" s="64">
        <f>B27/C27*D27/1.08</f>
        <v>0</v>
      </c>
      <c r="J27" s="1"/>
      <c r="K27" s="2"/>
      <c r="L27" s="3"/>
      <c r="M27" s="7"/>
      <c r="N27" s="5"/>
      <c r="O27" s="10"/>
    </row>
    <row r="28" spans="1:15" ht="12.75">
      <c r="A28" s="91" t="s">
        <v>678</v>
      </c>
      <c r="B28" s="64">
        <v>1000</v>
      </c>
      <c r="C28" s="65">
        <v>0.043</v>
      </c>
      <c r="D28" s="66"/>
      <c r="E28" s="67">
        <f t="shared" si="8"/>
        <v>0</v>
      </c>
      <c r="F28" s="68"/>
      <c r="G28" s="69">
        <f>F28/B28*C28</f>
        <v>0</v>
      </c>
      <c r="H28" s="69">
        <f>F28/B28*C28*1.08</f>
        <v>0</v>
      </c>
      <c r="I28" s="64">
        <f>B28/C28*D28/1.08</f>
        <v>0</v>
      </c>
      <c r="J28" s="1"/>
      <c r="K28" s="2"/>
      <c r="L28" s="3"/>
      <c r="M28" s="7"/>
      <c r="N28" s="5"/>
      <c r="O28" s="10"/>
    </row>
    <row r="29" spans="1:15" ht="12.75">
      <c r="A29" s="91" t="s">
        <v>679</v>
      </c>
      <c r="B29" s="64">
        <v>1000</v>
      </c>
      <c r="C29" s="65">
        <v>0.048</v>
      </c>
      <c r="D29" s="66"/>
      <c r="E29" s="67">
        <f t="shared" si="8"/>
        <v>0</v>
      </c>
      <c r="F29" s="68"/>
      <c r="G29" s="69">
        <f aca="true" t="shared" si="9" ref="G29:G35">F29/B29*C29</f>
        <v>0</v>
      </c>
      <c r="H29" s="69">
        <f aca="true" t="shared" si="10" ref="H29:H35">F29/B29*C29*1.08</f>
        <v>0</v>
      </c>
      <c r="I29" s="64">
        <f aca="true" t="shared" si="11" ref="I29:I35">B29/C29*D29/1.08</f>
        <v>0</v>
      </c>
      <c r="J29" s="1"/>
      <c r="K29" s="2"/>
      <c r="L29" s="3"/>
      <c r="M29" s="7"/>
      <c r="N29" s="5"/>
      <c r="O29" s="10"/>
    </row>
    <row r="30" spans="1:15" ht="12.75">
      <c r="A30" s="91" t="s">
        <v>680</v>
      </c>
      <c r="B30" s="64">
        <v>1000</v>
      </c>
      <c r="C30" s="65">
        <v>0.057</v>
      </c>
      <c r="D30" s="66"/>
      <c r="E30" s="67">
        <f t="shared" si="8"/>
        <v>0</v>
      </c>
      <c r="F30" s="68"/>
      <c r="G30" s="69">
        <f t="shared" si="9"/>
        <v>0</v>
      </c>
      <c r="H30" s="69">
        <f t="shared" si="10"/>
        <v>0</v>
      </c>
      <c r="I30" s="64">
        <f t="shared" si="11"/>
        <v>0</v>
      </c>
      <c r="J30" s="1"/>
      <c r="K30" s="2"/>
      <c r="L30" s="3"/>
      <c r="M30" s="7"/>
      <c r="N30" s="5"/>
      <c r="O30" s="10"/>
    </row>
    <row r="31" spans="1:15" ht="12.75">
      <c r="A31" s="91" t="s">
        <v>681</v>
      </c>
      <c r="B31" s="64">
        <v>1000</v>
      </c>
      <c r="C31" s="65">
        <v>0.066</v>
      </c>
      <c r="D31" s="66"/>
      <c r="E31" s="67">
        <f t="shared" si="8"/>
        <v>0</v>
      </c>
      <c r="F31" s="68"/>
      <c r="G31" s="69">
        <f t="shared" si="9"/>
        <v>0</v>
      </c>
      <c r="H31" s="69">
        <f t="shared" si="10"/>
        <v>0</v>
      </c>
      <c r="I31" s="64">
        <f t="shared" si="11"/>
        <v>0</v>
      </c>
      <c r="J31" s="1"/>
      <c r="K31" s="2"/>
      <c r="L31" s="3"/>
      <c r="M31" s="7"/>
      <c r="N31" s="5"/>
      <c r="O31" s="8"/>
    </row>
    <row r="32" spans="1:15" ht="12.75">
      <c r="A32" s="91" t="s">
        <v>682</v>
      </c>
      <c r="B32" s="64">
        <v>1000</v>
      </c>
      <c r="C32" s="65">
        <v>0.075</v>
      </c>
      <c r="D32" s="66"/>
      <c r="E32" s="67">
        <f t="shared" si="8"/>
        <v>0</v>
      </c>
      <c r="F32" s="68"/>
      <c r="G32" s="69">
        <f t="shared" si="9"/>
        <v>0</v>
      </c>
      <c r="H32" s="69">
        <f t="shared" si="10"/>
        <v>0</v>
      </c>
      <c r="I32" s="64">
        <f t="shared" si="11"/>
        <v>0</v>
      </c>
      <c r="J32" s="1"/>
      <c r="K32" s="2"/>
      <c r="L32" s="3"/>
      <c r="M32" s="7"/>
      <c r="N32" s="5"/>
      <c r="O32" s="8"/>
    </row>
    <row r="33" spans="1:15" ht="12.75">
      <c r="A33" s="91" t="s">
        <v>683</v>
      </c>
      <c r="B33" s="64">
        <v>1000</v>
      </c>
      <c r="C33" s="65">
        <v>0.084</v>
      </c>
      <c r="D33" s="66"/>
      <c r="E33" s="67">
        <f t="shared" si="8"/>
        <v>0</v>
      </c>
      <c r="F33" s="68"/>
      <c r="G33" s="69">
        <f t="shared" si="9"/>
        <v>0</v>
      </c>
      <c r="H33" s="69">
        <f t="shared" si="10"/>
        <v>0</v>
      </c>
      <c r="I33" s="64">
        <f t="shared" si="11"/>
        <v>0</v>
      </c>
      <c r="J33" s="1"/>
      <c r="K33" s="2"/>
      <c r="L33" s="3"/>
      <c r="M33" s="7"/>
      <c r="N33" s="5"/>
      <c r="O33" s="8"/>
    </row>
    <row r="34" spans="1:15" ht="12.75">
      <c r="A34" s="91" t="s">
        <v>684</v>
      </c>
      <c r="B34" s="64">
        <v>1000</v>
      </c>
      <c r="C34" s="65">
        <v>0.093</v>
      </c>
      <c r="D34" s="66"/>
      <c r="E34" s="67">
        <f t="shared" si="8"/>
        <v>0</v>
      </c>
      <c r="F34" s="68"/>
      <c r="G34" s="69">
        <f t="shared" si="9"/>
        <v>0</v>
      </c>
      <c r="H34" s="69">
        <f t="shared" si="10"/>
        <v>0</v>
      </c>
      <c r="I34" s="64">
        <f t="shared" si="11"/>
        <v>0</v>
      </c>
      <c r="J34" s="1"/>
      <c r="K34" s="2"/>
      <c r="L34" s="3"/>
      <c r="M34" s="7"/>
      <c r="N34" s="5"/>
      <c r="O34" s="8"/>
    </row>
    <row r="35" spans="1:15" ht="12.75">
      <c r="A35" s="91" t="s">
        <v>685</v>
      </c>
      <c r="B35" s="64">
        <v>1000</v>
      </c>
      <c r="C35" s="65">
        <v>0.102</v>
      </c>
      <c r="D35" s="66"/>
      <c r="E35" s="67">
        <f t="shared" si="8"/>
        <v>0</v>
      </c>
      <c r="F35" s="68"/>
      <c r="G35" s="69">
        <f t="shared" si="9"/>
        <v>0</v>
      </c>
      <c r="H35" s="69">
        <f t="shared" si="10"/>
        <v>0</v>
      </c>
      <c r="I35" s="64">
        <f t="shared" si="11"/>
        <v>0</v>
      </c>
      <c r="J35" s="1"/>
      <c r="K35" s="2"/>
      <c r="L35" s="3"/>
      <c r="M35" s="7"/>
      <c r="N35" s="5"/>
      <c r="O35" s="8"/>
    </row>
    <row r="36" spans="1:15" ht="12.75">
      <c r="A36" s="91" t="s">
        <v>686</v>
      </c>
      <c r="B36" s="64">
        <v>1000</v>
      </c>
      <c r="C36" s="65">
        <v>0.111</v>
      </c>
      <c r="D36" s="66"/>
      <c r="E36" s="67">
        <f t="shared" si="8"/>
        <v>0</v>
      </c>
      <c r="F36" s="68"/>
      <c r="G36" s="69">
        <f>F36/B36*C36</f>
        <v>0</v>
      </c>
      <c r="H36" s="69">
        <f>F36/B36*C36*1.08</f>
        <v>0</v>
      </c>
      <c r="I36" s="64">
        <f>B36/C36*D36/1.08</f>
        <v>0</v>
      </c>
      <c r="J36" s="1"/>
      <c r="K36" s="2"/>
      <c r="L36" s="3"/>
      <c r="M36" s="7"/>
      <c r="N36" s="5"/>
      <c r="O36" s="8"/>
    </row>
    <row r="37" spans="1:15" ht="12.75">
      <c r="A37" s="91" t="s">
        <v>713</v>
      </c>
      <c r="B37" s="64">
        <v>1000</v>
      </c>
      <c r="C37" s="65">
        <v>0.12</v>
      </c>
      <c r="D37" s="66"/>
      <c r="E37" s="67">
        <f>B37/C37*D37</f>
        <v>0</v>
      </c>
      <c r="F37" s="68"/>
      <c r="G37" s="69">
        <f>F37/B37*C37</f>
        <v>0</v>
      </c>
      <c r="H37" s="69">
        <f>F37/B37*C37*1.08</f>
        <v>0</v>
      </c>
      <c r="I37" s="64">
        <f>B37/C37*D37/1.08</f>
        <v>0</v>
      </c>
      <c r="J37" s="1"/>
      <c r="K37" s="2"/>
      <c r="L37" s="3"/>
      <c r="M37" s="7"/>
      <c r="N37" s="5"/>
      <c r="O37" s="8"/>
    </row>
    <row r="38" ht="15">
      <c r="A38" s="84" t="s">
        <v>658</v>
      </c>
    </row>
    <row r="39" spans="1:15" ht="12.75">
      <c r="A39" s="91" t="s">
        <v>661</v>
      </c>
      <c r="B39" s="64">
        <v>1000</v>
      </c>
      <c r="C39" s="65">
        <v>0.052</v>
      </c>
      <c r="D39" s="66"/>
      <c r="E39" s="67">
        <f aca="true" t="shared" si="12" ref="E39:E51">B39/C39*D39</f>
        <v>0</v>
      </c>
      <c r="F39" s="68"/>
      <c r="G39" s="69">
        <f>F39/B39*C39</f>
        <v>0</v>
      </c>
      <c r="H39" s="69">
        <f>F39/B39*C39*1.08</f>
        <v>0</v>
      </c>
      <c r="I39" s="64">
        <f>B39/C39*D39/1.08</f>
        <v>0</v>
      </c>
      <c r="J39" s="1"/>
      <c r="K39" s="2"/>
      <c r="L39" s="3"/>
      <c r="M39" s="7"/>
      <c r="N39" s="5"/>
      <c r="O39" s="10"/>
    </row>
    <row r="40" spans="1:15" ht="12.75">
      <c r="A40" s="91" t="s">
        <v>662</v>
      </c>
      <c r="B40" s="64">
        <v>1000</v>
      </c>
      <c r="C40" s="65">
        <v>0.058</v>
      </c>
      <c r="D40" s="66"/>
      <c r="E40" s="67">
        <f t="shared" si="12"/>
        <v>0</v>
      </c>
      <c r="F40" s="68"/>
      <c r="G40" s="69">
        <f>F40/B40*C40</f>
        <v>0</v>
      </c>
      <c r="H40" s="69">
        <f>F40/B40*C40*1.08</f>
        <v>0</v>
      </c>
      <c r="I40" s="64">
        <f>B40/C40*D40/1.08</f>
        <v>0</v>
      </c>
      <c r="J40" s="1"/>
      <c r="K40" s="2"/>
      <c r="L40" s="3"/>
      <c r="M40" s="7"/>
      <c r="N40" s="5"/>
      <c r="O40" s="10"/>
    </row>
    <row r="41" spans="1:15" ht="12.75">
      <c r="A41" s="91" t="s">
        <v>663</v>
      </c>
      <c r="B41" s="64">
        <v>1000</v>
      </c>
      <c r="C41" s="65">
        <v>0.063</v>
      </c>
      <c r="D41" s="66"/>
      <c r="E41" s="67">
        <f t="shared" si="12"/>
        <v>0</v>
      </c>
      <c r="F41" s="68"/>
      <c r="G41" s="69">
        <f aca="true" t="shared" si="13" ref="G41:G47">F41/B41*C41</f>
        <v>0</v>
      </c>
      <c r="H41" s="69">
        <f aca="true" t="shared" si="14" ref="H41:H47">F41/B41*C41*1.08</f>
        <v>0</v>
      </c>
      <c r="I41" s="64">
        <f aca="true" t="shared" si="15" ref="I41:I47">B41/C41*D41/1.08</f>
        <v>0</v>
      </c>
      <c r="J41" s="1"/>
      <c r="K41" s="2"/>
      <c r="L41" s="3"/>
      <c r="M41" s="7"/>
      <c r="N41" s="5"/>
      <c r="O41" s="10"/>
    </row>
    <row r="42" spans="1:15" ht="12.75">
      <c r="A42" s="91" t="s">
        <v>664</v>
      </c>
      <c r="B42" s="64">
        <v>1000</v>
      </c>
      <c r="C42" s="65">
        <v>0.075</v>
      </c>
      <c r="D42" s="66"/>
      <c r="E42" s="67">
        <f t="shared" si="12"/>
        <v>0</v>
      </c>
      <c r="F42" s="68"/>
      <c r="G42" s="69">
        <f t="shared" si="13"/>
        <v>0</v>
      </c>
      <c r="H42" s="69">
        <f t="shared" si="14"/>
        <v>0</v>
      </c>
      <c r="I42" s="64">
        <f t="shared" si="15"/>
        <v>0</v>
      </c>
      <c r="J42" s="1"/>
      <c r="K42" s="2"/>
      <c r="L42" s="3"/>
      <c r="M42" s="7"/>
      <c r="N42" s="5"/>
      <c r="O42" s="10"/>
    </row>
    <row r="43" spans="1:15" ht="12.75">
      <c r="A43" s="91" t="s">
        <v>665</v>
      </c>
      <c r="B43" s="64">
        <v>1000</v>
      </c>
      <c r="C43" s="65">
        <v>0.086</v>
      </c>
      <c r="D43" s="66"/>
      <c r="E43" s="67">
        <f t="shared" si="12"/>
        <v>0</v>
      </c>
      <c r="F43" s="68"/>
      <c r="G43" s="69">
        <f t="shared" si="13"/>
        <v>0</v>
      </c>
      <c r="H43" s="69">
        <f t="shared" si="14"/>
        <v>0</v>
      </c>
      <c r="I43" s="64">
        <f t="shared" si="15"/>
        <v>0</v>
      </c>
      <c r="J43" s="1"/>
      <c r="K43" s="2"/>
      <c r="L43" s="3"/>
      <c r="M43" s="7"/>
      <c r="N43" s="5"/>
      <c r="O43" s="8"/>
    </row>
    <row r="44" spans="1:15" ht="12.75">
      <c r="A44" s="91" t="s">
        <v>666</v>
      </c>
      <c r="B44" s="64">
        <v>1000</v>
      </c>
      <c r="C44" s="65">
        <v>0.097</v>
      </c>
      <c r="D44" s="66"/>
      <c r="E44" s="67">
        <f t="shared" si="12"/>
        <v>0</v>
      </c>
      <c r="F44" s="68"/>
      <c r="G44" s="69">
        <f t="shared" si="13"/>
        <v>0</v>
      </c>
      <c r="H44" s="69">
        <f t="shared" si="14"/>
        <v>0</v>
      </c>
      <c r="I44" s="64">
        <f t="shared" si="15"/>
        <v>0</v>
      </c>
      <c r="J44" s="1"/>
      <c r="K44" s="2"/>
      <c r="L44" s="3"/>
      <c r="M44" s="7"/>
      <c r="N44" s="5"/>
      <c r="O44" s="8"/>
    </row>
    <row r="45" spans="1:15" ht="12.75">
      <c r="A45" s="91" t="s">
        <v>667</v>
      </c>
      <c r="B45" s="64">
        <v>1000</v>
      </c>
      <c r="C45" s="65">
        <v>0.108</v>
      </c>
      <c r="D45" s="66"/>
      <c r="E45" s="67">
        <f t="shared" si="12"/>
        <v>0</v>
      </c>
      <c r="F45" s="68"/>
      <c r="G45" s="69">
        <f t="shared" si="13"/>
        <v>0</v>
      </c>
      <c r="H45" s="69">
        <f t="shared" si="14"/>
        <v>0</v>
      </c>
      <c r="I45" s="64">
        <f t="shared" si="15"/>
        <v>0</v>
      </c>
      <c r="J45" s="1"/>
      <c r="K45" s="2"/>
      <c r="L45" s="3"/>
      <c r="M45" s="7"/>
      <c r="N45" s="5"/>
      <c r="O45" s="8"/>
    </row>
    <row r="46" spans="1:15" ht="12.75">
      <c r="A46" s="91" t="s">
        <v>668</v>
      </c>
      <c r="B46" s="64">
        <v>1000</v>
      </c>
      <c r="C46" s="65">
        <v>0.12</v>
      </c>
      <c r="D46" s="66"/>
      <c r="E46" s="67">
        <f t="shared" si="12"/>
        <v>0</v>
      </c>
      <c r="F46" s="68"/>
      <c r="G46" s="69">
        <f t="shared" si="13"/>
        <v>0</v>
      </c>
      <c r="H46" s="69">
        <f t="shared" si="14"/>
        <v>0</v>
      </c>
      <c r="I46" s="64">
        <f t="shared" si="15"/>
        <v>0</v>
      </c>
      <c r="J46" s="1"/>
      <c r="K46" s="2"/>
      <c r="L46" s="3"/>
      <c r="M46" s="7"/>
      <c r="N46" s="5"/>
      <c r="O46" s="8"/>
    </row>
    <row r="47" spans="1:15" ht="12.75">
      <c r="A47" s="91" t="s">
        <v>669</v>
      </c>
      <c r="B47" s="64">
        <v>1000</v>
      </c>
      <c r="C47" s="65">
        <v>0.131</v>
      </c>
      <c r="D47" s="66"/>
      <c r="E47" s="67">
        <f t="shared" si="12"/>
        <v>0</v>
      </c>
      <c r="F47" s="68"/>
      <c r="G47" s="69">
        <f t="shared" si="13"/>
        <v>0</v>
      </c>
      <c r="H47" s="69">
        <f t="shared" si="14"/>
        <v>0</v>
      </c>
      <c r="I47" s="64">
        <f t="shared" si="15"/>
        <v>0</v>
      </c>
      <c r="J47" s="1"/>
      <c r="K47" s="2"/>
      <c r="L47" s="3"/>
      <c r="M47" s="7"/>
      <c r="N47" s="5"/>
      <c r="O47" s="8"/>
    </row>
    <row r="48" spans="1:15" ht="12.75">
      <c r="A48" s="91" t="s">
        <v>670</v>
      </c>
      <c r="B48" s="64">
        <v>1000</v>
      </c>
      <c r="C48" s="65">
        <v>0.142</v>
      </c>
      <c r="D48" s="66"/>
      <c r="E48" s="67">
        <f t="shared" si="12"/>
        <v>0</v>
      </c>
      <c r="F48" s="68"/>
      <c r="G48" s="69">
        <f>F48/B48*C48</f>
        <v>0</v>
      </c>
      <c r="H48" s="69">
        <f>F48/B48*C48*1.08</f>
        <v>0</v>
      </c>
      <c r="I48" s="64">
        <f>B48/C48*D48/1.08</f>
        <v>0</v>
      </c>
      <c r="J48" s="1"/>
      <c r="K48" s="2"/>
      <c r="L48" s="3"/>
      <c r="M48" s="7"/>
      <c r="N48" s="5"/>
      <c r="O48" s="8"/>
    </row>
    <row r="49" spans="1:15" ht="12.75">
      <c r="A49" s="91" t="s">
        <v>671</v>
      </c>
      <c r="B49" s="64">
        <v>1000</v>
      </c>
      <c r="C49" s="65">
        <v>0.153</v>
      </c>
      <c r="D49" s="66"/>
      <c r="E49" s="67">
        <f t="shared" si="12"/>
        <v>0</v>
      </c>
      <c r="F49" s="68"/>
      <c r="G49" s="69">
        <f>F49/B49*C49</f>
        <v>0</v>
      </c>
      <c r="H49" s="69">
        <f>F49/B49*C49*1.08</f>
        <v>0</v>
      </c>
      <c r="I49" s="64">
        <f>B49/C49*D49/1.08</f>
        <v>0</v>
      </c>
      <c r="J49" s="1"/>
      <c r="K49" s="2"/>
      <c r="L49" s="3"/>
      <c r="M49" s="7"/>
      <c r="N49" s="5"/>
      <c r="O49" s="8"/>
    </row>
    <row r="50" spans="1:15" ht="12.75">
      <c r="A50" s="91" t="s">
        <v>672</v>
      </c>
      <c r="B50" s="64">
        <v>1000</v>
      </c>
      <c r="C50" s="65">
        <v>0.165</v>
      </c>
      <c r="D50" s="66"/>
      <c r="E50" s="67">
        <f t="shared" si="12"/>
        <v>0</v>
      </c>
      <c r="F50" s="68"/>
      <c r="G50" s="69">
        <f>F50/B50*C50</f>
        <v>0</v>
      </c>
      <c r="H50" s="69">
        <f>F50/B50*C50*1.08</f>
        <v>0</v>
      </c>
      <c r="I50" s="64">
        <f>B50/C50*D50/1.08</f>
        <v>0</v>
      </c>
      <c r="J50" s="1"/>
      <c r="K50" s="2"/>
      <c r="L50" s="3"/>
      <c r="M50" s="7"/>
      <c r="N50" s="5"/>
      <c r="O50" s="8"/>
    </row>
    <row r="51" spans="1:15" ht="12.75">
      <c r="A51" s="91" t="s">
        <v>673</v>
      </c>
      <c r="B51" s="64">
        <v>1000</v>
      </c>
      <c r="C51" s="65">
        <v>0.176</v>
      </c>
      <c r="D51" s="66"/>
      <c r="E51" s="67">
        <f t="shared" si="12"/>
        <v>0</v>
      </c>
      <c r="F51" s="68"/>
      <c r="G51" s="69">
        <f>F51/B51*C51</f>
        <v>0</v>
      </c>
      <c r="H51" s="69">
        <f>F51/B51*C51*1.08</f>
        <v>0</v>
      </c>
      <c r="I51" s="64">
        <f>B51/C51*D51/1.08</f>
        <v>0</v>
      </c>
      <c r="J51" s="1"/>
      <c r="K51" s="2"/>
      <c r="L51" s="3"/>
      <c r="M51" s="7"/>
      <c r="N51" s="5"/>
      <c r="O51" s="8"/>
    </row>
    <row r="52" spans="1:15" ht="12.75">
      <c r="A52" s="91" t="s">
        <v>714</v>
      </c>
      <c r="B52" s="64">
        <v>1000</v>
      </c>
      <c r="C52" s="65">
        <v>0.198</v>
      </c>
      <c r="D52" s="66"/>
      <c r="E52" s="67">
        <f>B52/C52*D52</f>
        <v>0</v>
      </c>
      <c r="F52" s="68"/>
      <c r="G52" s="69">
        <f>F52/B52*C52</f>
        <v>0</v>
      </c>
      <c r="H52" s="69">
        <f>F52/B52*C52*1.08</f>
        <v>0</v>
      </c>
      <c r="I52" s="64">
        <f>B52/C52*D52/1.08</f>
        <v>0</v>
      </c>
      <c r="J52" s="1"/>
      <c r="K52" s="2"/>
      <c r="L52" s="3"/>
      <c r="M52" s="7"/>
      <c r="N52" s="5"/>
      <c r="O52" s="8"/>
    </row>
    <row r="53" ht="15">
      <c r="A53" s="84" t="s">
        <v>211</v>
      </c>
    </row>
    <row r="54" spans="1:15" ht="12.75">
      <c r="A54" s="91" t="s">
        <v>61</v>
      </c>
      <c r="B54" s="64">
        <v>1000</v>
      </c>
      <c r="C54" s="65">
        <v>0.091</v>
      </c>
      <c r="D54" s="66"/>
      <c r="E54" s="67">
        <f>B54/C54*D54</f>
        <v>0</v>
      </c>
      <c r="F54" s="68"/>
      <c r="G54" s="69">
        <f aca="true" t="shared" si="16" ref="G54:G68">F54/B54*C54</f>
        <v>0</v>
      </c>
      <c r="H54" s="69">
        <f aca="true" t="shared" si="17" ref="H54:H68">F54/B54*C54*1.08</f>
        <v>0</v>
      </c>
      <c r="I54" s="64">
        <f aca="true" t="shared" si="18" ref="I54:I67">B54/C54*D54/1.08</f>
        <v>0</v>
      </c>
      <c r="J54" s="1"/>
      <c r="K54" s="2"/>
      <c r="L54" s="3"/>
      <c r="M54" s="7"/>
      <c r="N54" s="5"/>
      <c r="O54" s="10"/>
    </row>
    <row r="55" spans="1:15" ht="12.75">
      <c r="A55" s="91" t="s">
        <v>590</v>
      </c>
      <c r="B55" s="64">
        <v>1000</v>
      </c>
      <c r="C55" s="65">
        <v>0.1</v>
      </c>
      <c r="D55" s="66"/>
      <c r="E55" s="67">
        <f>B55/C55*D55</f>
        <v>0</v>
      </c>
      <c r="F55" s="68"/>
      <c r="G55" s="69">
        <f>F55/B55*C55</f>
        <v>0</v>
      </c>
      <c r="H55" s="69">
        <f>F55/B55*C55*1.08</f>
        <v>0</v>
      </c>
      <c r="I55" s="64">
        <f>B55/C55*D55/1.08</f>
        <v>0</v>
      </c>
      <c r="J55" s="1"/>
      <c r="K55" s="2"/>
      <c r="L55" s="3"/>
      <c r="M55" s="7"/>
      <c r="N55" s="5"/>
      <c r="O55" s="10"/>
    </row>
    <row r="56" spans="1:15" ht="12.75">
      <c r="A56" s="91" t="s">
        <v>34</v>
      </c>
      <c r="B56" s="64">
        <v>1000</v>
      </c>
      <c r="C56" s="65">
        <v>0.109</v>
      </c>
      <c r="D56" s="66"/>
      <c r="E56" s="67">
        <f>B56/C56*D56</f>
        <v>0</v>
      </c>
      <c r="F56" s="68"/>
      <c r="G56" s="69">
        <f t="shared" si="16"/>
        <v>0</v>
      </c>
      <c r="H56" s="69">
        <f t="shared" si="17"/>
        <v>0</v>
      </c>
      <c r="I56" s="64">
        <f t="shared" si="18"/>
        <v>0</v>
      </c>
      <c r="J56" s="1"/>
      <c r="K56" s="2"/>
      <c r="L56" s="3"/>
      <c r="M56" s="7"/>
      <c r="N56" s="5"/>
      <c r="O56" s="10"/>
    </row>
    <row r="57" spans="1:15" ht="12.75">
      <c r="A57" s="91" t="s">
        <v>73</v>
      </c>
      <c r="B57" s="64">
        <v>1000</v>
      </c>
      <c r="C57" s="65">
        <v>0.127</v>
      </c>
      <c r="D57" s="66"/>
      <c r="E57" s="67">
        <f>B57/C57*D57</f>
        <v>0</v>
      </c>
      <c r="F57" s="68"/>
      <c r="G57" s="69">
        <f t="shared" si="16"/>
        <v>0</v>
      </c>
      <c r="H57" s="69">
        <f t="shared" si="17"/>
        <v>0</v>
      </c>
      <c r="I57" s="64">
        <f t="shared" si="18"/>
        <v>0</v>
      </c>
      <c r="J57" s="1"/>
      <c r="K57" s="2"/>
      <c r="L57" s="3"/>
      <c r="M57" s="7"/>
      <c r="N57" s="5"/>
      <c r="O57" s="10"/>
    </row>
    <row r="58" spans="1:15" ht="12.75">
      <c r="A58" s="91" t="s">
        <v>0</v>
      </c>
      <c r="B58" s="64">
        <v>1000</v>
      </c>
      <c r="C58" s="65">
        <v>0.145</v>
      </c>
      <c r="D58" s="66"/>
      <c r="E58" s="67">
        <f aca="true" t="shared" si="19" ref="E58:E67">B58/C58*D58</f>
        <v>0</v>
      </c>
      <c r="F58" s="68"/>
      <c r="G58" s="69">
        <f t="shared" si="16"/>
        <v>0</v>
      </c>
      <c r="H58" s="69">
        <f t="shared" si="17"/>
        <v>0</v>
      </c>
      <c r="I58" s="64">
        <f t="shared" si="18"/>
        <v>0</v>
      </c>
      <c r="J58" s="1"/>
      <c r="K58" s="2"/>
      <c r="L58" s="3"/>
      <c r="M58" s="7"/>
      <c r="N58" s="5"/>
      <c r="O58" s="8"/>
    </row>
    <row r="59" spans="1:15" ht="12.75">
      <c r="A59" s="91" t="s">
        <v>525</v>
      </c>
      <c r="B59" s="64">
        <v>1000</v>
      </c>
      <c r="C59" s="65">
        <v>0.163</v>
      </c>
      <c r="D59" s="66"/>
      <c r="E59" s="67">
        <f>B59/C59*D59</f>
        <v>0</v>
      </c>
      <c r="F59" s="68"/>
      <c r="G59" s="69">
        <f t="shared" si="16"/>
        <v>0</v>
      </c>
      <c r="H59" s="69">
        <f t="shared" si="17"/>
        <v>0</v>
      </c>
      <c r="I59" s="64">
        <f t="shared" si="18"/>
        <v>0</v>
      </c>
      <c r="J59" s="1"/>
      <c r="K59" s="2"/>
      <c r="L59" s="3"/>
      <c r="M59" s="7"/>
      <c r="N59" s="5"/>
      <c r="O59" s="8"/>
    </row>
    <row r="60" spans="1:15" ht="12.75">
      <c r="A60" s="91" t="s">
        <v>2</v>
      </c>
      <c r="B60" s="64">
        <v>1000</v>
      </c>
      <c r="C60" s="65">
        <v>0.181</v>
      </c>
      <c r="D60" s="66"/>
      <c r="E60" s="67">
        <f>B60/C60*D60</f>
        <v>0</v>
      </c>
      <c r="F60" s="68"/>
      <c r="G60" s="69">
        <f t="shared" si="16"/>
        <v>0</v>
      </c>
      <c r="H60" s="69">
        <f t="shared" si="17"/>
        <v>0</v>
      </c>
      <c r="I60" s="64">
        <f t="shared" si="18"/>
        <v>0</v>
      </c>
      <c r="J60" s="1"/>
      <c r="K60" s="2"/>
      <c r="L60" s="3"/>
      <c r="M60" s="7"/>
      <c r="N60" s="5"/>
      <c r="O60" s="8"/>
    </row>
    <row r="61" spans="1:15" ht="12.75">
      <c r="A61" s="91" t="s">
        <v>526</v>
      </c>
      <c r="B61" s="64">
        <v>1000</v>
      </c>
      <c r="C61" s="65">
        <v>0.199</v>
      </c>
      <c r="D61" s="66"/>
      <c r="E61" s="67">
        <f>B61/C61*D61</f>
        <v>0</v>
      </c>
      <c r="F61" s="68"/>
      <c r="G61" s="69">
        <f t="shared" si="16"/>
        <v>0</v>
      </c>
      <c r="H61" s="69">
        <f t="shared" si="17"/>
        <v>0</v>
      </c>
      <c r="I61" s="64">
        <f t="shared" si="18"/>
        <v>0</v>
      </c>
      <c r="J61" s="1"/>
      <c r="K61" s="2"/>
      <c r="L61" s="3"/>
      <c r="M61" s="7"/>
      <c r="N61" s="5"/>
      <c r="O61" s="8"/>
    </row>
    <row r="62" spans="1:15" ht="12.75">
      <c r="A62" s="91" t="s">
        <v>4</v>
      </c>
      <c r="B62" s="64">
        <v>1000</v>
      </c>
      <c r="C62" s="65">
        <v>0.217</v>
      </c>
      <c r="D62" s="66"/>
      <c r="E62" s="67">
        <f t="shared" si="19"/>
        <v>0</v>
      </c>
      <c r="F62" s="68"/>
      <c r="G62" s="69">
        <f t="shared" si="16"/>
        <v>0</v>
      </c>
      <c r="H62" s="69">
        <f t="shared" si="17"/>
        <v>0</v>
      </c>
      <c r="I62" s="64">
        <f t="shared" si="18"/>
        <v>0</v>
      </c>
      <c r="J62" s="1"/>
      <c r="K62" s="2"/>
      <c r="L62" s="3"/>
      <c r="M62" s="7"/>
      <c r="N62" s="5"/>
      <c r="O62" s="8"/>
    </row>
    <row r="63" spans="1:15" ht="12.75">
      <c r="A63" s="91" t="s">
        <v>591</v>
      </c>
      <c r="B63" s="64">
        <v>1000</v>
      </c>
      <c r="C63" s="65">
        <v>0.235</v>
      </c>
      <c r="D63" s="66"/>
      <c r="E63" s="67">
        <f>B63/C63*D63</f>
        <v>0</v>
      </c>
      <c r="F63" s="68"/>
      <c r="G63" s="69">
        <f>F63/B63*C63</f>
        <v>0</v>
      </c>
      <c r="H63" s="69">
        <f>F63/B63*C63*1.08</f>
        <v>0</v>
      </c>
      <c r="I63" s="64">
        <f>B63/C63*D63/1.08</f>
        <v>0</v>
      </c>
      <c r="J63" s="1"/>
      <c r="K63" s="2"/>
      <c r="L63" s="3"/>
      <c r="M63" s="7"/>
      <c r="N63" s="5"/>
      <c r="O63" s="8"/>
    </row>
    <row r="64" spans="1:15" ht="12.75">
      <c r="A64" s="91" t="s">
        <v>5</v>
      </c>
      <c r="B64" s="64">
        <v>1000</v>
      </c>
      <c r="C64" s="65">
        <v>0.253</v>
      </c>
      <c r="D64" s="66"/>
      <c r="E64" s="67">
        <f t="shared" si="19"/>
        <v>0</v>
      </c>
      <c r="F64" s="68"/>
      <c r="G64" s="69">
        <f t="shared" si="16"/>
        <v>0</v>
      </c>
      <c r="H64" s="69">
        <f t="shared" si="17"/>
        <v>0</v>
      </c>
      <c r="I64" s="64">
        <f t="shared" si="18"/>
        <v>0</v>
      </c>
      <c r="J64" s="1"/>
      <c r="K64" s="2"/>
      <c r="L64" s="3"/>
      <c r="M64" s="7"/>
      <c r="N64" s="5"/>
      <c r="O64" s="8"/>
    </row>
    <row r="65" spans="1:15" ht="12.75">
      <c r="A65" s="91" t="s">
        <v>592</v>
      </c>
      <c r="B65" s="64">
        <v>1000</v>
      </c>
      <c r="C65" s="65">
        <v>0.271</v>
      </c>
      <c r="D65" s="66"/>
      <c r="E65" s="67">
        <f>B65/C65*D65</f>
        <v>0</v>
      </c>
      <c r="F65" s="68"/>
      <c r="G65" s="69">
        <f>F65/B65*C65</f>
        <v>0</v>
      </c>
      <c r="H65" s="69">
        <f>F65/B65*C65*1.08</f>
        <v>0</v>
      </c>
      <c r="I65" s="64">
        <f>B65/C65*D65/1.08</f>
        <v>0</v>
      </c>
      <c r="J65" s="1"/>
      <c r="K65" s="2"/>
      <c r="L65" s="3"/>
      <c r="M65" s="7"/>
      <c r="N65" s="5"/>
      <c r="O65" s="8"/>
    </row>
    <row r="66" spans="1:15" ht="12.75">
      <c r="A66" s="91" t="s">
        <v>41</v>
      </c>
      <c r="B66" s="64">
        <v>1000</v>
      </c>
      <c r="C66" s="65">
        <v>0.289</v>
      </c>
      <c r="D66" s="66"/>
      <c r="E66" s="67">
        <f t="shared" si="19"/>
        <v>0</v>
      </c>
      <c r="F66" s="68"/>
      <c r="G66" s="69">
        <f t="shared" si="16"/>
        <v>0</v>
      </c>
      <c r="H66" s="69">
        <f t="shared" si="17"/>
        <v>0</v>
      </c>
      <c r="I66" s="64">
        <f t="shared" si="18"/>
        <v>0</v>
      </c>
      <c r="J66" s="1"/>
      <c r="K66" s="2"/>
      <c r="L66" s="3"/>
      <c r="M66" s="7"/>
      <c r="N66" s="5"/>
      <c r="O66" s="8"/>
    </row>
    <row r="67" spans="1:15" ht="12.75">
      <c r="A67" s="91" t="s">
        <v>42</v>
      </c>
      <c r="B67" s="64">
        <v>1000</v>
      </c>
      <c r="C67" s="65">
        <v>0.325</v>
      </c>
      <c r="D67" s="66"/>
      <c r="E67" s="67">
        <f t="shared" si="19"/>
        <v>0</v>
      </c>
      <c r="F67" s="68"/>
      <c r="G67" s="69">
        <f t="shared" si="16"/>
        <v>0</v>
      </c>
      <c r="H67" s="69">
        <f t="shared" si="17"/>
        <v>0</v>
      </c>
      <c r="I67" s="64">
        <f t="shared" si="18"/>
        <v>0</v>
      </c>
      <c r="J67" s="1"/>
      <c r="K67" s="2"/>
      <c r="L67" s="3"/>
      <c r="M67" s="7"/>
      <c r="N67" s="5"/>
      <c r="O67" s="8"/>
    </row>
    <row r="68" spans="1:15" ht="12.75">
      <c r="A68" s="91" t="s">
        <v>106</v>
      </c>
      <c r="B68" s="64">
        <v>1000</v>
      </c>
      <c r="C68" s="65">
        <v>0.361</v>
      </c>
      <c r="D68" s="66"/>
      <c r="E68" s="67">
        <f>B68/C68*D68</f>
        <v>0</v>
      </c>
      <c r="F68" s="68"/>
      <c r="G68" s="69">
        <f t="shared" si="16"/>
        <v>0</v>
      </c>
      <c r="H68" s="69">
        <f t="shared" si="17"/>
        <v>0</v>
      </c>
      <c r="I68" s="64">
        <f>B68/C68*D68/1.08</f>
        <v>0</v>
      </c>
      <c r="J68" s="1"/>
      <c r="K68" s="2"/>
      <c r="L68" s="3"/>
      <c r="M68" s="7"/>
      <c r="N68" s="5"/>
      <c r="O68" s="8"/>
    </row>
    <row r="69" spans="1:15" ht="12.75">
      <c r="A69" s="91" t="s">
        <v>107</v>
      </c>
      <c r="B69" s="64">
        <v>1000</v>
      </c>
      <c r="C69" s="65">
        <v>0.394</v>
      </c>
      <c r="D69" s="66"/>
      <c r="E69" s="67">
        <f>B69/C69*D69</f>
        <v>0</v>
      </c>
      <c r="F69" s="68"/>
      <c r="G69" s="69">
        <f>F69/B69*C69</f>
        <v>0</v>
      </c>
      <c r="H69" s="69">
        <f>F69/B69*C69*1.08</f>
        <v>0</v>
      </c>
      <c r="I69" s="64">
        <f>B69/C69*D69/1.08</f>
        <v>0</v>
      </c>
      <c r="J69" s="1"/>
      <c r="K69" s="2"/>
      <c r="L69" s="3"/>
      <c r="M69" s="7"/>
      <c r="N69" s="5"/>
      <c r="O69" s="8"/>
    </row>
    <row r="70" spans="1:15" ht="15">
      <c r="A70" s="84" t="s">
        <v>212</v>
      </c>
      <c r="B70" s="1"/>
      <c r="C70" s="2"/>
      <c r="D70" s="3"/>
      <c r="E70" s="7"/>
      <c r="F70" s="5"/>
      <c r="G70" s="8"/>
      <c r="H70" s="8"/>
      <c r="I70" s="1"/>
      <c r="J70" s="1"/>
      <c r="K70" s="2"/>
      <c r="L70" s="3"/>
      <c r="M70" s="7"/>
      <c r="N70" s="5"/>
      <c r="O70" s="8"/>
    </row>
    <row r="71" spans="1:15" ht="12.75">
      <c r="A71" s="91" t="s">
        <v>594</v>
      </c>
      <c r="B71" s="64">
        <v>1000</v>
      </c>
      <c r="C71" s="65">
        <v>0.171</v>
      </c>
      <c r="D71" s="66"/>
      <c r="E71" s="67">
        <f>B71/C71*D71</f>
        <v>0</v>
      </c>
      <c r="F71" s="68"/>
      <c r="G71" s="69">
        <f>F71/B71*C71</f>
        <v>0</v>
      </c>
      <c r="H71" s="69">
        <f>F71/B71*C71*1.08</f>
        <v>0</v>
      </c>
      <c r="I71" s="64">
        <f>B71/C71*D71/1.08</f>
        <v>0</v>
      </c>
      <c r="J71" s="1"/>
      <c r="K71" s="2"/>
      <c r="L71" s="3"/>
      <c r="M71" s="7"/>
      <c r="N71" s="5"/>
      <c r="O71" s="8"/>
    </row>
    <row r="72" spans="1:15" ht="12.75">
      <c r="A72" s="91" t="s">
        <v>67</v>
      </c>
      <c r="B72" s="64">
        <v>1000</v>
      </c>
      <c r="C72" s="65">
        <v>0.186</v>
      </c>
      <c r="D72" s="66"/>
      <c r="E72" s="67">
        <f>B72/C72*D72</f>
        <v>0</v>
      </c>
      <c r="F72" s="68"/>
      <c r="G72" s="69">
        <f aca="true" t="shared" si="20" ref="G72:G87">F72/B72*C72</f>
        <v>0</v>
      </c>
      <c r="H72" s="69">
        <f aca="true" t="shared" si="21" ref="H72:H87">F72/B72*C72*1.08</f>
        <v>0</v>
      </c>
      <c r="I72" s="64">
        <f aca="true" t="shared" si="22" ref="I72:I87">B72/C72*D72/1.08</f>
        <v>0</v>
      </c>
      <c r="J72" s="1"/>
      <c r="K72" s="2"/>
      <c r="L72" s="3"/>
      <c r="M72" s="7"/>
      <c r="N72" s="5"/>
      <c r="O72" s="8"/>
    </row>
    <row r="73" spans="1:15" ht="12.75">
      <c r="A73" s="91" t="s">
        <v>66</v>
      </c>
      <c r="B73" s="64">
        <v>1000</v>
      </c>
      <c r="C73" s="65">
        <v>0.215</v>
      </c>
      <c r="D73" s="66"/>
      <c r="E73" s="67">
        <f>B73/C73*D73</f>
        <v>0</v>
      </c>
      <c r="F73" s="68"/>
      <c r="G73" s="69">
        <f t="shared" si="20"/>
        <v>0</v>
      </c>
      <c r="H73" s="69">
        <f t="shared" si="21"/>
        <v>0</v>
      </c>
      <c r="I73" s="64">
        <f t="shared" si="22"/>
        <v>0</v>
      </c>
      <c r="J73" s="1"/>
      <c r="K73" s="2"/>
      <c r="L73" s="3"/>
      <c r="M73" s="7"/>
      <c r="N73" s="5"/>
      <c r="O73" s="8"/>
    </row>
    <row r="74" spans="1:15" ht="12.75">
      <c r="A74" s="91" t="s">
        <v>1</v>
      </c>
      <c r="B74" s="64">
        <v>1000</v>
      </c>
      <c r="C74" s="65">
        <v>0.245</v>
      </c>
      <c r="D74" s="66">
        <v>0</v>
      </c>
      <c r="E74" s="67">
        <f aca="true" t="shared" si="23" ref="E74:E83">B74/C74*D74</f>
        <v>0</v>
      </c>
      <c r="F74" s="68">
        <v>0</v>
      </c>
      <c r="G74" s="69">
        <f t="shared" si="20"/>
        <v>0</v>
      </c>
      <c r="H74" s="69">
        <f t="shared" si="21"/>
        <v>0</v>
      </c>
      <c r="I74" s="64">
        <f t="shared" si="22"/>
        <v>0</v>
      </c>
      <c r="J74" s="1"/>
      <c r="K74" s="2"/>
      <c r="L74" s="3"/>
      <c r="M74" s="7"/>
      <c r="N74" s="5"/>
      <c r="O74" s="8"/>
    </row>
    <row r="75" spans="1:15" ht="12.75">
      <c r="A75" s="91" t="s">
        <v>527</v>
      </c>
      <c r="B75" s="64">
        <v>1000</v>
      </c>
      <c r="C75" s="65">
        <v>0.274</v>
      </c>
      <c r="D75" s="66"/>
      <c r="E75" s="67">
        <f>B75/C75*D75</f>
        <v>0</v>
      </c>
      <c r="F75" s="68"/>
      <c r="G75" s="69">
        <f t="shared" si="20"/>
        <v>0</v>
      </c>
      <c r="H75" s="69">
        <f t="shared" si="21"/>
        <v>0</v>
      </c>
      <c r="I75" s="64">
        <f t="shared" si="22"/>
        <v>0</v>
      </c>
      <c r="J75" s="1"/>
      <c r="K75" s="2"/>
      <c r="L75" s="3"/>
      <c r="M75" s="7"/>
      <c r="N75" s="5"/>
      <c r="O75" s="8"/>
    </row>
    <row r="76" spans="1:15" ht="12.75">
      <c r="A76" s="91" t="s">
        <v>3</v>
      </c>
      <c r="B76" s="64">
        <v>1000</v>
      </c>
      <c r="C76" s="65">
        <v>0.303</v>
      </c>
      <c r="D76" s="66"/>
      <c r="E76" s="67">
        <f>B76/C76*D76</f>
        <v>0</v>
      </c>
      <c r="F76" s="68"/>
      <c r="G76" s="69">
        <f t="shared" si="20"/>
        <v>0</v>
      </c>
      <c r="H76" s="69">
        <f t="shared" si="21"/>
        <v>0</v>
      </c>
      <c r="I76" s="64">
        <f t="shared" si="22"/>
        <v>0</v>
      </c>
      <c r="J76" s="1"/>
      <c r="K76" s="2"/>
      <c r="L76" s="3"/>
      <c r="M76" s="7"/>
      <c r="N76" s="5"/>
      <c r="O76" s="8"/>
    </row>
    <row r="77" spans="1:15" ht="12.75">
      <c r="A77" s="91" t="s">
        <v>528</v>
      </c>
      <c r="B77" s="64">
        <v>1000</v>
      </c>
      <c r="C77" s="65">
        <v>0.333</v>
      </c>
      <c r="D77" s="66"/>
      <c r="E77" s="67">
        <f>B77/C77*D77</f>
        <v>0</v>
      </c>
      <c r="F77" s="68"/>
      <c r="G77" s="69">
        <f t="shared" si="20"/>
        <v>0</v>
      </c>
      <c r="H77" s="69">
        <f t="shared" si="21"/>
        <v>0</v>
      </c>
      <c r="I77" s="64">
        <f t="shared" si="22"/>
        <v>0</v>
      </c>
      <c r="J77" s="1"/>
      <c r="K77" s="2"/>
      <c r="L77" s="3"/>
      <c r="M77" s="7"/>
      <c r="N77" s="5"/>
      <c r="O77" s="8"/>
    </row>
    <row r="78" spans="1:15" ht="12.75">
      <c r="A78" s="91" t="s">
        <v>13</v>
      </c>
      <c r="B78" s="64">
        <v>1000</v>
      </c>
      <c r="C78" s="65">
        <v>0.362</v>
      </c>
      <c r="D78" s="66"/>
      <c r="E78" s="67">
        <f t="shared" si="23"/>
        <v>0</v>
      </c>
      <c r="F78" s="68">
        <v>0</v>
      </c>
      <c r="G78" s="69">
        <f t="shared" si="20"/>
        <v>0</v>
      </c>
      <c r="H78" s="69">
        <f t="shared" si="21"/>
        <v>0</v>
      </c>
      <c r="I78" s="64">
        <f t="shared" si="22"/>
        <v>0</v>
      </c>
      <c r="J78" s="1"/>
      <c r="K78" s="2"/>
      <c r="L78" s="3"/>
      <c r="M78" s="7"/>
      <c r="N78" s="5"/>
      <c r="O78" s="8"/>
    </row>
    <row r="79" spans="1:15" ht="12.75">
      <c r="A79" s="91" t="s">
        <v>595</v>
      </c>
      <c r="B79" s="64">
        <v>1000</v>
      </c>
      <c r="C79" s="65">
        <v>0.391</v>
      </c>
      <c r="D79" s="66"/>
      <c r="E79" s="67">
        <f>B79/C79*D79</f>
        <v>0</v>
      </c>
      <c r="F79" s="68">
        <v>0</v>
      </c>
      <c r="G79" s="69">
        <f>F79/B79*C79</f>
        <v>0</v>
      </c>
      <c r="H79" s="69">
        <f>F79/B79*C79*1.08</f>
        <v>0</v>
      </c>
      <c r="I79" s="64">
        <f>B79/C79*D79/1.08</f>
        <v>0</v>
      </c>
      <c r="J79" s="1"/>
      <c r="K79" s="2"/>
      <c r="L79" s="3"/>
      <c r="M79" s="7"/>
      <c r="N79" s="5"/>
      <c r="O79" s="8"/>
    </row>
    <row r="80" spans="1:15" ht="12.75">
      <c r="A80" s="91" t="s">
        <v>14</v>
      </c>
      <c r="B80" s="64">
        <v>1000</v>
      </c>
      <c r="C80" s="65">
        <v>0.421</v>
      </c>
      <c r="D80" s="66"/>
      <c r="E80" s="67">
        <f t="shared" si="23"/>
        <v>0</v>
      </c>
      <c r="F80" s="68"/>
      <c r="G80" s="69">
        <f t="shared" si="20"/>
        <v>0</v>
      </c>
      <c r="H80" s="69">
        <f t="shared" si="21"/>
        <v>0</v>
      </c>
      <c r="I80" s="64">
        <f t="shared" si="22"/>
        <v>0</v>
      </c>
      <c r="J80" s="1"/>
      <c r="K80" s="2"/>
      <c r="L80" s="3"/>
      <c r="M80" s="7"/>
      <c r="N80" s="5"/>
      <c r="O80" s="8"/>
    </row>
    <row r="81" spans="1:15" ht="12.75">
      <c r="A81" s="91" t="s">
        <v>596</v>
      </c>
      <c r="B81" s="64">
        <v>1000</v>
      </c>
      <c r="C81" s="65">
        <v>0.45</v>
      </c>
      <c r="D81" s="66"/>
      <c r="E81" s="67">
        <f>B81/C81*D81</f>
        <v>0</v>
      </c>
      <c r="F81" s="68"/>
      <c r="G81" s="69">
        <f>F81/B81*C81</f>
        <v>0</v>
      </c>
      <c r="H81" s="69">
        <f>F81/B81*C81*1.08</f>
        <v>0</v>
      </c>
      <c r="I81" s="64">
        <f>B81/C81*D81/1.08</f>
        <v>0</v>
      </c>
      <c r="J81" s="1"/>
      <c r="K81" s="2"/>
      <c r="L81" s="3"/>
      <c r="M81" s="7"/>
      <c r="N81" s="5"/>
      <c r="O81" s="8"/>
    </row>
    <row r="82" spans="1:15" ht="12.75">
      <c r="A82" s="91" t="s">
        <v>15</v>
      </c>
      <c r="B82" s="64">
        <v>1000</v>
      </c>
      <c r="C82" s="65">
        <v>0.479</v>
      </c>
      <c r="D82" s="66"/>
      <c r="E82" s="67">
        <f t="shared" si="23"/>
        <v>0</v>
      </c>
      <c r="F82" s="68">
        <v>0</v>
      </c>
      <c r="G82" s="69">
        <f t="shared" si="20"/>
        <v>0</v>
      </c>
      <c r="H82" s="69">
        <f t="shared" si="21"/>
        <v>0</v>
      </c>
      <c r="I82" s="64">
        <f t="shared" si="22"/>
        <v>0</v>
      </c>
      <c r="J82" s="1"/>
      <c r="K82" s="2"/>
      <c r="L82" s="3"/>
      <c r="M82" s="7"/>
      <c r="N82" s="5"/>
      <c r="O82" s="8"/>
    </row>
    <row r="83" spans="1:15" ht="12.75">
      <c r="A83" s="91" t="s">
        <v>16</v>
      </c>
      <c r="B83" s="64">
        <v>1000</v>
      </c>
      <c r="C83" s="65">
        <v>0.538</v>
      </c>
      <c r="D83" s="66"/>
      <c r="E83" s="67">
        <f t="shared" si="23"/>
        <v>0</v>
      </c>
      <c r="F83" s="68"/>
      <c r="G83" s="69">
        <f t="shared" si="20"/>
        <v>0</v>
      </c>
      <c r="H83" s="69">
        <f t="shared" si="21"/>
        <v>0</v>
      </c>
      <c r="I83" s="64">
        <f t="shared" si="22"/>
        <v>0</v>
      </c>
      <c r="J83" s="1"/>
      <c r="K83" s="2"/>
      <c r="L83" s="3"/>
      <c r="M83" s="7"/>
      <c r="N83" s="5"/>
      <c r="O83" s="8"/>
    </row>
    <row r="84" spans="1:15" ht="12.75">
      <c r="A84" s="91" t="s">
        <v>65</v>
      </c>
      <c r="B84" s="64">
        <v>1000</v>
      </c>
      <c r="C84" s="65">
        <v>0.597</v>
      </c>
      <c r="D84" s="66"/>
      <c r="E84" s="67">
        <f>B84/C84*D84</f>
        <v>0</v>
      </c>
      <c r="F84" s="68"/>
      <c r="G84" s="69">
        <f t="shared" si="20"/>
        <v>0</v>
      </c>
      <c r="H84" s="69">
        <f t="shared" si="21"/>
        <v>0</v>
      </c>
      <c r="I84" s="64">
        <f t="shared" si="22"/>
        <v>0</v>
      </c>
      <c r="J84" s="1"/>
      <c r="K84" s="2"/>
      <c r="L84" s="3"/>
      <c r="M84" s="11"/>
      <c r="N84" s="5"/>
      <c r="O84" s="8"/>
    </row>
    <row r="85" spans="1:15" ht="12.75">
      <c r="A85" s="91" t="s">
        <v>68</v>
      </c>
      <c r="B85" s="64">
        <v>1000</v>
      </c>
      <c r="C85" s="65">
        <v>0.665</v>
      </c>
      <c r="D85" s="66"/>
      <c r="E85" s="67">
        <f>B85/C85*D85</f>
        <v>0</v>
      </c>
      <c r="F85" s="68"/>
      <c r="G85" s="69">
        <f t="shared" si="20"/>
        <v>0</v>
      </c>
      <c r="H85" s="69">
        <f t="shared" si="21"/>
        <v>0</v>
      </c>
      <c r="I85" s="64">
        <f t="shared" si="22"/>
        <v>0</v>
      </c>
      <c r="J85" s="1"/>
      <c r="K85" s="2"/>
      <c r="L85" s="3"/>
      <c r="M85" s="11"/>
      <c r="N85" s="5"/>
      <c r="O85" s="8"/>
    </row>
    <row r="86" spans="1:15" ht="12.75">
      <c r="A86" s="91" t="s">
        <v>69</v>
      </c>
      <c r="B86" s="64">
        <v>1000</v>
      </c>
      <c r="C86" s="65">
        <v>0.714</v>
      </c>
      <c r="D86" s="66"/>
      <c r="E86" s="67">
        <f>B86/C86*D86</f>
        <v>0</v>
      </c>
      <c r="F86" s="68"/>
      <c r="G86" s="69">
        <f t="shared" si="20"/>
        <v>0</v>
      </c>
      <c r="H86" s="69">
        <f t="shared" si="21"/>
        <v>0</v>
      </c>
      <c r="I86" s="64">
        <f t="shared" si="22"/>
        <v>0</v>
      </c>
      <c r="J86" s="1"/>
      <c r="K86" s="2"/>
      <c r="L86" s="3"/>
      <c r="M86" s="11"/>
      <c r="N86" s="5"/>
      <c r="O86" s="8"/>
    </row>
    <row r="87" spans="1:15" ht="12.75">
      <c r="A87" s="91" t="s">
        <v>70</v>
      </c>
      <c r="B87" s="64">
        <v>1000</v>
      </c>
      <c r="C87" s="65">
        <v>0.802</v>
      </c>
      <c r="D87" s="66"/>
      <c r="E87" s="67">
        <f>B87/C87*D87</f>
        <v>0</v>
      </c>
      <c r="F87" s="68">
        <v>0</v>
      </c>
      <c r="G87" s="69">
        <f t="shared" si="20"/>
        <v>0</v>
      </c>
      <c r="H87" s="69">
        <f t="shared" si="21"/>
        <v>0</v>
      </c>
      <c r="I87" s="64">
        <f t="shared" si="22"/>
        <v>0</v>
      </c>
      <c r="J87" s="1"/>
      <c r="K87" s="2"/>
      <c r="L87" s="3"/>
      <c r="M87" s="11"/>
      <c r="N87" s="5"/>
      <c r="O87" s="8"/>
    </row>
    <row r="88" spans="1:15" ht="15">
      <c r="A88" s="84" t="s">
        <v>213</v>
      </c>
      <c r="B88" s="1"/>
      <c r="C88" s="2"/>
      <c r="D88" s="3"/>
      <c r="E88" s="7"/>
      <c r="F88" s="5"/>
      <c r="G88" s="8"/>
      <c r="H88" s="8"/>
      <c r="I88" s="1"/>
      <c r="J88" s="1"/>
      <c r="K88" s="2"/>
      <c r="L88" s="3"/>
      <c r="M88" s="11"/>
      <c r="N88" s="5"/>
      <c r="O88" s="8"/>
    </row>
    <row r="89" spans="1:15" ht="12.75">
      <c r="A89" s="91" t="s">
        <v>598</v>
      </c>
      <c r="B89" s="64">
        <v>1000</v>
      </c>
      <c r="C89" s="65">
        <v>0.254</v>
      </c>
      <c r="D89" s="66"/>
      <c r="E89" s="67">
        <f aca="true" t="shared" si="24" ref="E89:E105">B89/C89*D89</f>
        <v>0</v>
      </c>
      <c r="F89" s="68"/>
      <c r="G89" s="69">
        <f>F89/B89*C89</f>
        <v>0</v>
      </c>
      <c r="H89" s="69">
        <f>F89/B89*C89*1.08</f>
        <v>0</v>
      </c>
      <c r="I89" s="64">
        <f>B89/C89*D89/1.08</f>
        <v>0</v>
      </c>
      <c r="J89" s="1"/>
      <c r="K89" s="2"/>
      <c r="L89" s="3"/>
      <c r="M89" s="11"/>
      <c r="N89" s="5"/>
      <c r="O89" s="8"/>
    </row>
    <row r="90" spans="1:15" ht="12.75">
      <c r="A90" s="91" t="s">
        <v>71</v>
      </c>
      <c r="B90" s="64">
        <v>1000</v>
      </c>
      <c r="C90" s="65">
        <v>0.276</v>
      </c>
      <c r="D90" s="66"/>
      <c r="E90" s="67">
        <f t="shared" si="24"/>
        <v>0</v>
      </c>
      <c r="F90" s="68"/>
      <c r="G90" s="69">
        <f aca="true" t="shared" si="25" ref="G90:G107">F90/B90*C90</f>
        <v>0</v>
      </c>
      <c r="H90" s="69">
        <f aca="true" t="shared" si="26" ref="H90:H107">F90/B90*C90*1.08</f>
        <v>0</v>
      </c>
      <c r="I90" s="64">
        <f aca="true" t="shared" si="27" ref="I90:I107">B90/C90*D90/1.08</f>
        <v>0</v>
      </c>
      <c r="J90" s="1"/>
      <c r="K90" s="2"/>
      <c r="L90" s="3"/>
      <c r="M90" s="11"/>
      <c r="N90" s="5"/>
      <c r="O90" s="8"/>
    </row>
    <row r="91" spans="1:15" ht="12.75">
      <c r="A91" s="91" t="s">
        <v>72</v>
      </c>
      <c r="B91" s="64">
        <v>1000</v>
      </c>
      <c r="C91" s="65">
        <v>0.319</v>
      </c>
      <c r="D91" s="66"/>
      <c r="E91" s="67">
        <f t="shared" si="24"/>
        <v>0</v>
      </c>
      <c r="F91" s="68"/>
      <c r="G91" s="69">
        <f t="shared" si="25"/>
        <v>0</v>
      </c>
      <c r="H91" s="69">
        <f t="shared" si="26"/>
        <v>0</v>
      </c>
      <c r="I91" s="64">
        <f t="shared" si="27"/>
        <v>0</v>
      </c>
      <c r="J91" s="1"/>
      <c r="K91" s="2"/>
      <c r="L91" s="3"/>
      <c r="M91" s="7"/>
      <c r="N91" s="5"/>
      <c r="O91" s="8"/>
    </row>
    <row r="92" spans="1:15" ht="12.75">
      <c r="A92" s="91" t="s">
        <v>6</v>
      </c>
      <c r="B92" s="64">
        <v>1000</v>
      </c>
      <c r="C92" s="65">
        <v>0.362</v>
      </c>
      <c r="D92" s="66"/>
      <c r="E92" s="67">
        <f t="shared" si="24"/>
        <v>0</v>
      </c>
      <c r="F92" s="68">
        <v>0</v>
      </c>
      <c r="G92" s="69">
        <f t="shared" si="25"/>
        <v>0</v>
      </c>
      <c r="H92" s="69">
        <f t="shared" si="26"/>
        <v>0</v>
      </c>
      <c r="I92" s="64">
        <f t="shared" si="27"/>
        <v>0</v>
      </c>
      <c r="J92" s="63"/>
      <c r="K92" s="2"/>
      <c r="L92" s="3"/>
      <c r="M92" s="7"/>
      <c r="N92" s="5"/>
      <c r="O92" s="8"/>
    </row>
    <row r="93" spans="1:15" ht="12.75">
      <c r="A93" s="91" t="s">
        <v>599</v>
      </c>
      <c r="B93" s="64">
        <v>1000</v>
      </c>
      <c r="C93" s="65">
        <v>0.406</v>
      </c>
      <c r="D93" s="66"/>
      <c r="E93" s="67">
        <f t="shared" si="24"/>
        <v>0</v>
      </c>
      <c r="F93" s="68">
        <v>0</v>
      </c>
      <c r="G93" s="69">
        <f>F93/B93*C93</f>
        <v>0</v>
      </c>
      <c r="H93" s="69">
        <f>F93/B93*C93*1.08</f>
        <v>0</v>
      </c>
      <c r="I93" s="64">
        <f>B93/C93*D93/1.08</f>
        <v>0</v>
      </c>
      <c r="J93" s="63"/>
      <c r="K93" s="2"/>
      <c r="L93" s="3"/>
      <c r="M93" s="7"/>
      <c r="N93" s="5"/>
      <c r="O93" s="8"/>
    </row>
    <row r="94" spans="1:15" ht="12.75">
      <c r="A94" s="91" t="s">
        <v>7</v>
      </c>
      <c r="B94" s="64">
        <v>1000</v>
      </c>
      <c r="C94" s="65">
        <v>0.449</v>
      </c>
      <c r="D94" s="66">
        <v>0</v>
      </c>
      <c r="E94" s="67">
        <f t="shared" si="24"/>
        <v>0</v>
      </c>
      <c r="F94" s="68"/>
      <c r="G94" s="69">
        <f t="shared" si="25"/>
        <v>0</v>
      </c>
      <c r="H94" s="69">
        <f t="shared" si="26"/>
        <v>0</v>
      </c>
      <c r="I94" s="64">
        <f t="shared" si="27"/>
        <v>0</v>
      </c>
      <c r="J94" s="1"/>
      <c r="K94" s="2"/>
      <c r="L94" s="3"/>
      <c r="M94" s="7"/>
      <c r="N94" s="5"/>
      <c r="O94" s="8"/>
    </row>
    <row r="95" spans="1:15" ht="12.75">
      <c r="A95" s="91" t="s">
        <v>600</v>
      </c>
      <c r="B95" s="64">
        <v>1000</v>
      </c>
      <c r="C95" s="65">
        <v>0.492</v>
      </c>
      <c r="D95" s="66">
        <v>0</v>
      </c>
      <c r="E95" s="67">
        <f>B95/C95*D95</f>
        <v>0</v>
      </c>
      <c r="F95" s="68"/>
      <c r="G95" s="69">
        <f>F95/B95*C95</f>
        <v>0</v>
      </c>
      <c r="H95" s="69">
        <f>F95/B95*C95*1.08</f>
        <v>0</v>
      </c>
      <c r="I95" s="64">
        <f>B95/C95*D95/1.08</f>
        <v>0</v>
      </c>
      <c r="J95" s="1"/>
      <c r="K95" s="2"/>
      <c r="L95" s="3"/>
      <c r="M95" s="7"/>
      <c r="N95" s="5"/>
      <c r="O95" s="8"/>
    </row>
    <row r="96" spans="1:15" ht="12.75">
      <c r="A96" s="91" t="s">
        <v>8</v>
      </c>
      <c r="B96" s="64">
        <v>1000</v>
      </c>
      <c r="C96" s="65">
        <v>0.536</v>
      </c>
      <c r="D96" s="66"/>
      <c r="E96" s="67">
        <f t="shared" si="24"/>
        <v>0</v>
      </c>
      <c r="F96" s="68"/>
      <c r="G96" s="69">
        <f t="shared" si="25"/>
        <v>0</v>
      </c>
      <c r="H96" s="69">
        <f t="shared" si="26"/>
        <v>0</v>
      </c>
      <c r="I96" s="64">
        <f t="shared" si="27"/>
        <v>0</v>
      </c>
      <c r="J96" s="1"/>
      <c r="K96" s="2"/>
      <c r="L96" s="3"/>
      <c r="M96" s="7"/>
      <c r="N96" s="5"/>
      <c r="O96" s="8"/>
    </row>
    <row r="97" spans="1:15" ht="12.75">
      <c r="A97" s="91" t="s">
        <v>601</v>
      </c>
      <c r="B97" s="64">
        <v>1000</v>
      </c>
      <c r="C97" s="65">
        <v>0.579</v>
      </c>
      <c r="D97" s="66"/>
      <c r="E97" s="67">
        <f>B97/C97*D97</f>
        <v>0</v>
      </c>
      <c r="F97" s="68"/>
      <c r="G97" s="69">
        <f>F97/B97*C97</f>
        <v>0</v>
      </c>
      <c r="H97" s="69">
        <f>F97/B97*C97*1.08</f>
        <v>0</v>
      </c>
      <c r="I97" s="64">
        <f>B97/C97*D97/1.08</f>
        <v>0</v>
      </c>
      <c r="J97" s="1"/>
      <c r="K97" s="2"/>
      <c r="L97" s="3"/>
      <c r="M97" s="7"/>
      <c r="N97" s="5"/>
      <c r="O97" s="8"/>
    </row>
    <row r="98" spans="1:15" ht="12.75">
      <c r="A98" s="91" t="s">
        <v>9</v>
      </c>
      <c r="B98" s="64">
        <v>1000</v>
      </c>
      <c r="C98" s="65">
        <v>0.622</v>
      </c>
      <c r="D98" s="66"/>
      <c r="E98" s="67">
        <f t="shared" si="24"/>
        <v>0</v>
      </c>
      <c r="F98" s="68"/>
      <c r="G98" s="69">
        <f t="shared" si="25"/>
        <v>0</v>
      </c>
      <c r="H98" s="69">
        <f t="shared" si="26"/>
        <v>0</v>
      </c>
      <c r="I98" s="64">
        <f t="shared" si="27"/>
        <v>0</v>
      </c>
      <c r="J98" s="1"/>
      <c r="K98" s="2"/>
      <c r="L98" s="3"/>
      <c r="M98" s="7"/>
      <c r="N98" s="5"/>
      <c r="O98" s="8"/>
    </row>
    <row r="99" spans="1:15" ht="12.75">
      <c r="A99" s="91" t="s">
        <v>602</v>
      </c>
      <c r="B99" s="64">
        <v>1000</v>
      </c>
      <c r="C99" s="65">
        <v>0.666</v>
      </c>
      <c r="D99" s="66"/>
      <c r="E99" s="67">
        <f>B99/C99*D99</f>
        <v>0</v>
      </c>
      <c r="F99" s="68"/>
      <c r="G99" s="69">
        <f>F99/B99*C99</f>
        <v>0</v>
      </c>
      <c r="H99" s="69">
        <f>F99/B99*C99*1.08</f>
        <v>0</v>
      </c>
      <c r="I99" s="64">
        <f>B99/C99*D99/1.08</f>
        <v>0</v>
      </c>
      <c r="J99" s="1"/>
      <c r="K99" s="2"/>
      <c r="L99" s="3"/>
      <c r="M99" s="7"/>
      <c r="N99" s="5"/>
      <c r="O99" s="8"/>
    </row>
    <row r="100" spans="1:15" ht="12.75">
      <c r="A100" s="91" t="s">
        <v>10</v>
      </c>
      <c r="B100" s="64">
        <v>1000</v>
      </c>
      <c r="C100" s="65">
        <v>0.709</v>
      </c>
      <c r="D100" s="66"/>
      <c r="E100" s="67">
        <f t="shared" si="24"/>
        <v>0</v>
      </c>
      <c r="F100" s="68"/>
      <c r="G100" s="69">
        <f t="shared" si="25"/>
        <v>0</v>
      </c>
      <c r="H100" s="69">
        <f t="shared" si="26"/>
        <v>0</v>
      </c>
      <c r="I100" s="64">
        <f t="shared" si="27"/>
        <v>0</v>
      </c>
      <c r="J100" s="1"/>
      <c r="K100" s="2"/>
      <c r="L100" s="3"/>
      <c r="M100" s="7"/>
      <c r="N100" s="5"/>
      <c r="O100" s="8"/>
    </row>
    <row r="101" spans="1:15" ht="12.75">
      <c r="A101" s="91" t="s">
        <v>11</v>
      </c>
      <c r="B101" s="64">
        <v>1000</v>
      </c>
      <c r="C101" s="65">
        <v>0.796</v>
      </c>
      <c r="D101" s="66"/>
      <c r="E101" s="67">
        <f t="shared" si="24"/>
        <v>0</v>
      </c>
      <c r="F101" s="68"/>
      <c r="G101" s="69">
        <f t="shared" si="25"/>
        <v>0</v>
      </c>
      <c r="H101" s="69">
        <f t="shared" si="26"/>
        <v>0</v>
      </c>
      <c r="I101" s="64">
        <f t="shared" si="27"/>
        <v>0</v>
      </c>
      <c r="J101" s="1"/>
      <c r="K101" s="2"/>
      <c r="L101" s="3"/>
      <c r="M101" s="7"/>
      <c r="N101" s="5"/>
      <c r="O101" s="8"/>
    </row>
    <row r="102" spans="1:15" ht="12.75">
      <c r="A102" s="91" t="s">
        <v>35</v>
      </c>
      <c r="B102" s="64">
        <v>1000</v>
      </c>
      <c r="C102" s="65">
        <v>0.882</v>
      </c>
      <c r="D102" s="66"/>
      <c r="E102" s="67">
        <f>B102/C102*D102</f>
        <v>0</v>
      </c>
      <c r="F102" s="68"/>
      <c r="G102" s="69">
        <f t="shared" si="25"/>
        <v>0</v>
      </c>
      <c r="H102" s="69">
        <f t="shared" si="26"/>
        <v>0</v>
      </c>
      <c r="I102" s="64">
        <f t="shared" si="27"/>
        <v>0</v>
      </c>
      <c r="J102" s="1"/>
      <c r="K102" s="2"/>
      <c r="L102" s="3"/>
      <c r="M102" s="7"/>
      <c r="N102" s="5"/>
      <c r="O102" s="8"/>
    </row>
    <row r="103" spans="1:15" ht="12.75">
      <c r="A103" s="91" t="s">
        <v>12</v>
      </c>
      <c r="B103" s="64">
        <v>1000</v>
      </c>
      <c r="C103" s="65">
        <v>0.969</v>
      </c>
      <c r="D103" s="66"/>
      <c r="E103" s="67">
        <f>B103/C103*D103</f>
        <v>0</v>
      </c>
      <c r="F103" s="68"/>
      <c r="G103" s="69">
        <f t="shared" si="25"/>
        <v>0</v>
      </c>
      <c r="H103" s="69">
        <f t="shared" si="26"/>
        <v>0</v>
      </c>
      <c r="I103" s="64">
        <f t="shared" si="27"/>
        <v>0</v>
      </c>
      <c r="J103" s="1"/>
      <c r="K103" s="2"/>
      <c r="L103" s="3"/>
      <c r="M103" s="7"/>
      <c r="N103" s="5"/>
      <c r="O103" s="8"/>
    </row>
    <row r="104" spans="1:15" ht="12.75">
      <c r="A104" s="91" t="s">
        <v>74</v>
      </c>
      <c r="B104" s="64">
        <v>1000</v>
      </c>
      <c r="C104" s="65">
        <v>1.056</v>
      </c>
      <c r="D104" s="66"/>
      <c r="E104" s="67">
        <f>B104/C104*D104</f>
        <v>0</v>
      </c>
      <c r="F104" s="68"/>
      <c r="G104" s="69">
        <f t="shared" si="25"/>
        <v>0</v>
      </c>
      <c r="H104" s="69">
        <f t="shared" si="26"/>
        <v>0</v>
      </c>
      <c r="I104" s="64">
        <f t="shared" si="27"/>
        <v>0</v>
      </c>
      <c r="J104" s="1"/>
      <c r="K104" s="2"/>
      <c r="L104" s="3"/>
      <c r="M104" s="7"/>
      <c r="N104" s="5"/>
      <c r="O104" s="8"/>
    </row>
    <row r="105" spans="1:15" ht="12.75">
      <c r="A105" s="91" t="s">
        <v>43</v>
      </c>
      <c r="B105" s="64">
        <v>1000</v>
      </c>
      <c r="C105" s="65">
        <v>1.186</v>
      </c>
      <c r="D105" s="66"/>
      <c r="E105" s="67">
        <f t="shared" si="24"/>
        <v>0</v>
      </c>
      <c r="F105" s="68"/>
      <c r="G105" s="69">
        <f t="shared" si="25"/>
        <v>0</v>
      </c>
      <c r="H105" s="69">
        <f t="shared" si="26"/>
        <v>0</v>
      </c>
      <c r="I105" s="64">
        <f t="shared" si="27"/>
        <v>0</v>
      </c>
      <c r="J105" s="1"/>
      <c r="K105" s="2"/>
      <c r="L105" s="3"/>
      <c r="M105" s="7"/>
      <c r="N105" s="5"/>
      <c r="O105" s="8"/>
    </row>
    <row r="106" spans="1:15" ht="12.75">
      <c r="A106" s="91" t="s">
        <v>75</v>
      </c>
      <c r="B106" s="64">
        <v>1000</v>
      </c>
      <c r="C106" s="65">
        <v>1.315</v>
      </c>
      <c r="D106" s="66"/>
      <c r="E106" s="67">
        <f>B106/C106*D106</f>
        <v>0</v>
      </c>
      <c r="F106" s="68"/>
      <c r="G106" s="69">
        <f t="shared" si="25"/>
        <v>0</v>
      </c>
      <c r="H106" s="69">
        <f t="shared" si="26"/>
        <v>0</v>
      </c>
      <c r="I106" s="64">
        <f t="shared" si="27"/>
        <v>0</v>
      </c>
      <c r="J106" s="1"/>
      <c r="K106" s="2"/>
      <c r="L106" s="3"/>
      <c r="M106" s="7"/>
      <c r="N106" s="5"/>
      <c r="O106" s="8"/>
    </row>
    <row r="107" spans="1:15" ht="12.75">
      <c r="A107" s="91" t="s">
        <v>76</v>
      </c>
      <c r="B107" s="64">
        <v>1000</v>
      </c>
      <c r="C107" s="65">
        <v>1.402</v>
      </c>
      <c r="D107" s="66"/>
      <c r="E107" s="67">
        <f>B107/C107*D107</f>
        <v>0</v>
      </c>
      <c r="F107" s="68"/>
      <c r="G107" s="69">
        <f t="shared" si="25"/>
        <v>0</v>
      </c>
      <c r="H107" s="69">
        <f t="shared" si="26"/>
        <v>0</v>
      </c>
      <c r="I107" s="64">
        <f t="shared" si="27"/>
        <v>0</v>
      </c>
      <c r="J107" s="1"/>
      <c r="K107" s="2"/>
      <c r="L107" s="3"/>
      <c r="M107" s="7"/>
      <c r="N107" s="5"/>
      <c r="O107" s="8"/>
    </row>
    <row r="108" spans="1:15" ht="15">
      <c r="A108" s="84" t="s">
        <v>603</v>
      </c>
      <c r="B108" s="1"/>
      <c r="C108" s="2"/>
      <c r="D108" s="3"/>
      <c r="E108" s="7"/>
      <c r="F108" s="5"/>
      <c r="G108" s="8"/>
      <c r="H108" s="8"/>
      <c r="I108" s="1"/>
      <c r="J108" s="1"/>
      <c r="K108" s="2"/>
      <c r="L108" s="3"/>
      <c r="M108" s="11"/>
      <c r="N108" s="5"/>
      <c r="O108" s="8"/>
    </row>
    <row r="109" spans="1:15" ht="12.75">
      <c r="A109" s="91" t="s">
        <v>622</v>
      </c>
      <c r="B109" s="64">
        <v>1000</v>
      </c>
      <c r="C109" s="65">
        <v>0.461</v>
      </c>
      <c r="D109" s="66"/>
      <c r="E109" s="67">
        <f>B109/C109*D109</f>
        <v>0</v>
      </c>
      <c r="F109" s="68"/>
      <c r="G109" s="69">
        <f aca="true" t="shared" si="28" ref="G109:G126">F109/B109*C109</f>
        <v>0</v>
      </c>
      <c r="H109" s="69">
        <f aca="true" t="shared" si="29" ref="H109:H126">F109/B109*C109*1.08</f>
        <v>0</v>
      </c>
      <c r="I109" s="64">
        <f aca="true" t="shared" si="30" ref="I109:I126">B109/C109*D109/1.08</f>
        <v>0</v>
      </c>
      <c r="J109" s="1"/>
      <c r="K109" s="2"/>
      <c r="L109" s="3"/>
      <c r="M109" s="7"/>
      <c r="N109" s="5"/>
      <c r="O109" s="8"/>
    </row>
    <row r="110" spans="1:15" ht="12.75">
      <c r="A110" s="91" t="s">
        <v>605</v>
      </c>
      <c r="B110" s="64">
        <v>1000</v>
      </c>
      <c r="C110" s="65">
        <v>0.519</v>
      </c>
      <c r="D110" s="66"/>
      <c r="E110" s="67">
        <f>B110/C110*D110</f>
        <v>0</v>
      </c>
      <c r="F110" s="68">
        <v>0</v>
      </c>
      <c r="G110" s="69">
        <f t="shared" si="28"/>
        <v>0</v>
      </c>
      <c r="H110" s="69">
        <f t="shared" si="29"/>
        <v>0</v>
      </c>
      <c r="I110" s="64">
        <f t="shared" si="30"/>
        <v>0</v>
      </c>
      <c r="J110" s="1"/>
      <c r="K110" s="2"/>
      <c r="L110" s="3"/>
      <c r="M110" s="7"/>
      <c r="N110" s="5"/>
      <c r="O110" s="8"/>
    </row>
    <row r="111" spans="1:15" ht="12.75">
      <c r="A111" s="91" t="s">
        <v>606</v>
      </c>
      <c r="B111" s="64">
        <v>1000</v>
      </c>
      <c r="C111" s="65">
        <v>0.576</v>
      </c>
      <c r="D111" s="66"/>
      <c r="E111" s="67">
        <f>B111/C111*D111</f>
        <v>0</v>
      </c>
      <c r="F111" s="68">
        <v>0</v>
      </c>
      <c r="G111" s="69">
        <f t="shared" si="28"/>
        <v>0</v>
      </c>
      <c r="H111" s="69">
        <f t="shared" si="29"/>
        <v>0</v>
      </c>
      <c r="I111" s="64">
        <f t="shared" si="30"/>
        <v>0</v>
      </c>
      <c r="J111" s="1"/>
      <c r="K111" s="2"/>
      <c r="L111" s="3"/>
      <c r="M111" s="7"/>
      <c r="N111" s="5"/>
      <c r="O111" s="8"/>
    </row>
    <row r="112" spans="1:15" ht="12.75">
      <c r="A112" s="91" t="s">
        <v>607</v>
      </c>
      <c r="B112" s="64">
        <v>1000</v>
      </c>
      <c r="C112" s="65">
        <v>0.635</v>
      </c>
      <c r="D112" s="66">
        <v>0</v>
      </c>
      <c r="E112" s="67">
        <f aca="true" t="shared" si="31" ref="E112:E127">B112/C112*D112</f>
        <v>0</v>
      </c>
      <c r="F112" s="68"/>
      <c r="G112" s="69">
        <f t="shared" si="28"/>
        <v>0</v>
      </c>
      <c r="H112" s="69">
        <f t="shared" si="29"/>
        <v>0</v>
      </c>
      <c r="I112" s="64">
        <f t="shared" si="30"/>
        <v>0</v>
      </c>
      <c r="J112" s="1"/>
      <c r="K112" s="2"/>
      <c r="L112" s="3"/>
      <c r="M112" s="7"/>
      <c r="N112" s="5"/>
      <c r="O112" s="8"/>
    </row>
    <row r="113" spans="1:15" ht="12.75">
      <c r="A113" s="91" t="s">
        <v>608</v>
      </c>
      <c r="B113" s="64">
        <v>1000</v>
      </c>
      <c r="C113" s="65">
        <v>0.693</v>
      </c>
      <c r="D113" s="66">
        <v>0</v>
      </c>
      <c r="E113" s="67">
        <f t="shared" si="31"/>
        <v>0</v>
      </c>
      <c r="F113" s="68"/>
      <c r="G113" s="69">
        <f t="shared" si="28"/>
        <v>0</v>
      </c>
      <c r="H113" s="69">
        <f t="shared" si="29"/>
        <v>0</v>
      </c>
      <c r="I113" s="64">
        <f t="shared" si="30"/>
        <v>0</v>
      </c>
      <c r="J113" s="1"/>
      <c r="K113" s="2"/>
      <c r="L113" s="3"/>
      <c r="M113" s="7"/>
      <c r="N113" s="5"/>
      <c r="O113" s="8"/>
    </row>
    <row r="114" spans="1:15" ht="12.75">
      <c r="A114" s="91" t="s">
        <v>609</v>
      </c>
      <c r="B114" s="64">
        <v>1000</v>
      </c>
      <c r="C114" s="65">
        <v>0.752</v>
      </c>
      <c r="D114" s="66"/>
      <c r="E114" s="67">
        <f t="shared" si="31"/>
        <v>0</v>
      </c>
      <c r="F114" s="68"/>
      <c r="G114" s="69">
        <f t="shared" si="28"/>
        <v>0</v>
      </c>
      <c r="H114" s="69">
        <f t="shared" si="29"/>
        <v>0</v>
      </c>
      <c r="I114" s="64">
        <f t="shared" si="30"/>
        <v>0</v>
      </c>
      <c r="J114" s="1"/>
      <c r="K114" s="2"/>
      <c r="L114" s="3"/>
      <c r="M114" s="7"/>
      <c r="N114" s="5"/>
      <c r="O114" s="8"/>
    </row>
    <row r="115" spans="1:15" ht="12.75">
      <c r="A115" s="91" t="s">
        <v>610</v>
      </c>
      <c r="B115" s="64">
        <v>1000</v>
      </c>
      <c r="C115" s="65">
        <v>0.81</v>
      </c>
      <c r="D115" s="66"/>
      <c r="E115" s="67">
        <f t="shared" si="31"/>
        <v>0</v>
      </c>
      <c r="F115" s="68"/>
      <c r="G115" s="69">
        <f t="shared" si="28"/>
        <v>0</v>
      </c>
      <c r="H115" s="69">
        <f t="shared" si="29"/>
        <v>0</v>
      </c>
      <c r="I115" s="64">
        <f t="shared" si="30"/>
        <v>0</v>
      </c>
      <c r="J115" s="1"/>
      <c r="K115" s="2"/>
      <c r="L115" s="3"/>
      <c r="M115" s="7"/>
      <c r="N115" s="5"/>
      <c r="O115" s="8"/>
    </row>
    <row r="116" spans="1:15" ht="12.75">
      <c r="A116" s="91" t="s">
        <v>611</v>
      </c>
      <c r="B116" s="64">
        <v>1000</v>
      </c>
      <c r="C116" s="65">
        <v>0.869</v>
      </c>
      <c r="D116" s="66"/>
      <c r="E116" s="67">
        <f t="shared" si="31"/>
        <v>0</v>
      </c>
      <c r="F116" s="68"/>
      <c r="G116" s="69">
        <f t="shared" si="28"/>
        <v>0</v>
      </c>
      <c r="H116" s="69">
        <f t="shared" si="29"/>
        <v>0</v>
      </c>
      <c r="I116" s="64">
        <f t="shared" si="30"/>
        <v>0</v>
      </c>
      <c r="J116" s="1"/>
      <c r="K116" s="2"/>
      <c r="L116" s="3"/>
      <c r="M116" s="7"/>
      <c r="N116" s="5"/>
      <c r="O116" s="8"/>
    </row>
    <row r="117" spans="1:15" ht="12.75">
      <c r="A117" s="91" t="s">
        <v>612</v>
      </c>
      <c r="B117" s="64">
        <v>1000</v>
      </c>
      <c r="C117" s="65">
        <v>0.927</v>
      </c>
      <c r="D117" s="66"/>
      <c r="E117" s="67">
        <f t="shared" si="31"/>
        <v>0</v>
      </c>
      <c r="F117" s="68"/>
      <c r="G117" s="69">
        <f t="shared" si="28"/>
        <v>0</v>
      </c>
      <c r="H117" s="69">
        <f t="shared" si="29"/>
        <v>0</v>
      </c>
      <c r="I117" s="64">
        <f t="shared" si="30"/>
        <v>0</v>
      </c>
      <c r="J117" s="1"/>
      <c r="K117" s="2"/>
      <c r="L117" s="3"/>
      <c r="M117" s="7"/>
      <c r="N117" s="5"/>
      <c r="O117" s="8"/>
    </row>
    <row r="118" spans="1:15" ht="12.75">
      <c r="A118" s="91" t="s">
        <v>613</v>
      </c>
      <c r="B118" s="64">
        <v>1000</v>
      </c>
      <c r="C118" s="65">
        <v>0.986</v>
      </c>
      <c r="D118" s="66"/>
      <c r="E118" s="67">
        <f t="shared" si="31"/>
        <v>0</v>
      </c>
      <c r="F118" s="68"/>
      <c r="G118" s="69">
        <f t="shared" si="28"/>
        <v>0</v>
      </c>
      <c r="H118" s="69">
        <f t="shared" si="29"/>
        <v>0</v>
      </c>
      <c r="I118" s="64">
        <f t="shared" si="30"/>
        <v>0</v>
      </c>
      <c r="J118" s="1"/>
      <c r="K118" s="2"/>
      <c r="L118" s="3"/>
      <c r="M118" s="7"/>
      <c r="N118" s="5"/>
      <c r="O118" s="8"/>
    </row>
    <row r="119" spans="1:15" ht="12.75">
      <c r="A119" s="91" t="s">
        <v>614</v>
      </c>
      <c r="B119" s="64">
        <v>1000</v>
      </c>
      <c r="C119" s="65">
        <v>1.103</v>
      </c>
      <c r="D119" s="66"/>
      <c r="E119" s="67">
        <f t="shared" si="31"/>
        <v>0</v>
      </c>
      <c r="F119" s="68"/>
      <c r="G119" s="69">
        <f t="shared" si="28"/>
        <v>0</v>
      </c>
      <c r="H119" s="69">
        <f t="shared" si="29"/>
        <v>0</v>
      </c>
      <c r="I119" s="64">
        <f t="shared" si="30"/>
        <v>0</v>
      </c>
      <c r="J119" s="63"/>
      <c r="K119" s="2"/>
      <c r="L119" s="3"/>
      <c r="M119" s="7"/>
      <c r="N119" s="5"/>
      <c r="O119" s="8"/>
    </row>
    <row r="120" spans="1:15" ht="12.75">
      <c r="A120" s="91" t="s">
        <v>615</v>
      </c>
      <c r="B120" s="64">
        <v>1000</v>
      </c>
      <c r="C120" s="65">
        <v>1.22</v>
      </c>
      <c r="D120" s="66"/>
      <c r="E120" s="67">
        <f t="shared" si="31"/>
        <v>0</v>
      </c>
      <c r="F120" s="68"/>
      <c r="G120" s="69">
        <f t="shared" si="28"/>
        <v>0</v>
      </c>
      <c r="H120" s="69">
        <f t="shared" si="29"/>
        <v>0</v>
      </c>
      <c r="I120" s="64">
        <f t="shared" si="30"/>
        <v>0</v>
      </c>
      <c r="J120" s="1"/>
      <c r="K120" s="2"/>
      <c r="L120" s="3"/>
      <c r="M120" s="7"/>
      <c r="N120" s="5"/>
      <c r="O120" s="8"/>
    </row>
    <row r="121" spans="1:15" ht="12.75">
      <c r="A121" s="91" t="s">
        <v>616</v>
      </c>
      <c r="B121" s="64">
        <v>1000</v>
      </c>
      <c r="C121" s="65">
        <v>1.337</v>
      </c>
      <c r="D121" s="66"/>
      <c r="E121" s="67">
        <f t="shared" si="31"/>
        <v>0</v>
      </c>
      <c r="F121" s="68"/>
      <c r="G121" s="69">
        <f t="shared" si="28"/>
        <v>0</v>
      </c>
      <c r="H121" s="69">
        <f t="shared" si="29"/>
        <v>0</v>
      </c>
      <c r="I121" s="64">
        <f t="shared" si="30"/>
        <v>0</v>
      </c>
      <c r="J121" s="1"/>
      <c r="K121" s="2"/>
      <c r="L121" s="3"/>
      <c r="M121" s="7"/>
      <c r="N121" s="5"/>
      <c r="O121" s="8"/>
    </row>
    <row r="122" spans="1:15" ht="12.75">
      <c r="A122" s="91" t="s">
        <v>617</v>
      </c>
      <c r="B122" s="64">
        <v>1000</v>
      </c>
      <c r="C122" s="65">
        <v>1.454</v>
      </c>
      <c r="D122" s="66"/>
      <c r="E122" s="67">
        <f t="shared" si="31"/>
        <v>0</v>
      </c>
      <c r="F122" s="68"/>
      <c r="G122" s="69">
        <f t="shared" si="28"/>
        <v>0</v>
      </c>
      <c r="H122" s="69">
        <f t="shared" si="29"/>
        <v>0</v>
      </c>
      <c r="I122" s="64">
        <f t="shared" si="30"/>
        <v>0</v>
      </c>
      <c r="J122" s="1"/>
      <c r="K122" s="2"/>
      <c r="L122" s="3"/>
      <c r="M122" s="7"/>
      <c r="N122" s="5"/>
      <c r="O122" s="8"/>
    </row>
    <row r="123" spans="1:15" ht="12.75">
      <c r="A123" s="91" t="s">
        <v>618</v>
      </c>
      <c r="B123" s="64">
        <v>1000</v>
      </c>
      <c r="C123" s="65">
        <v>1.63</v>
      </c>
      <c r="D123" s="66"/>
      <c r="E123" s="67">
        <f t="shared" si="31"/>
        <v>0</v>
      </c>
      <c r="F123" s="68"/>
      <c r="G123" s="69">
        <f t="shared" si="28"/>
        <v>0</v>
      </c>
      <c r="H123" s="69">
        <f t="shared" si="29"/>
        <v>0</v>
      </c>
      <c r="I123" s="64">
        <f t="shared" si="30"/>
        <v>0</v>
      </c>
      <c r="J123" s="1"/>
      <c r="K123" s="2"/>
      <c r="L123" s="3"/>
      <c r="M123" s="7"/>
      <c r="N123" s="5"/>
      <c r="O123" s="8"/>
    </row>
    <row r="124" spans="1:15" ht="12.75">
      <c r="A124" s="91" t="s">
        <v>619</v>
      </c>
      <c r="B124" s="64">
        <v>1000</v>
      </c>
      <c r="C124" s="65">
        <v>1.805</v>
      </c>
      <c r="D124" s="66"/>
      <c r="E124" s="67">
        <f t="shared" si="31"/>
        <v>0</v>
      </c>
      <c r="F124" s="68"/>
      <c r="G124" s="69">
        <f t="shared" si="28"/>
        <v>0</v>
      </c>
      <c r="H124" s="69">
        <f t="shared" si="29"/>
        <v>0</v>
      </c>
      <c r="I124" s="64">
        <f t="shared" si="30"/>
        <v>0</v>
      </c>
      <c r="J124" s="1"/>
      <c r="K124" s="2"/>
      <c r="L124" s="3"/>
      <c r="M124" s="7"/>
      <c r="N124" s="5"/>
      <c r="O124" s="8"/>
    </row>
    <row r="125" spans="1:15" ht="12.75">
      <c r="A125" s="91" t="s">
        <v>620</v>
      </c>
      <c r="B125" s="64">
        <v>1000</v>
      </c>
      <c r="C125" s="65">
        <v>1.922</v>
      </c>
      <c r="D125" s="66"/>
      <c r="E125" s="67">
        <f t="shared" si="31"/>
        <v>0</v>
      </c>
      <c r="F125" s="68"/>
      <c r="G125" s="69">
        <f t="shared" si="28"/>
        <v>0</v>
      </c>
      <c r="H125" s="69">
        <f t="shared" si="29"/>
        <v>0</v>
      </c>
      <c r="I125" s="64">
        <f t="shared" si="30"/>
        <v>0</v>
      </c>
      <c r="J125" s="1"/>
      <c r="K125" s="2"/>
      <c r="L125" s="3"/>
      <c r="M125" s="7"/>
      <c r="N125" s="5"/>
      <c r="O125" s="8"/>
    </row>
    <row r="126" spans="1:15" ht="12.75">
      <c r="A126" s="91" t="s">
        <v>623</v>
      </c>
      <c r="B126" s="64">
        <v>1000</v>
      </c>
      <c r="C126" s="65">
        <v>2.039</v>
      </c>
      <c r="D126" s="66"/>
      <c r="E126" s="67">
        <f t="shared" si="31"/>
        <v>0</v>
      </c>
      <c r="F126" s="68"/>
      <c r="G126" s="69">
        <f t="shared" si="28"/>
        <v>0</v>
      </c>
      <c r="H126" s="69">
        <f t="shared" si="29"/>
        <v>0</v>
      </c>
      <c r="I126" s="64">
        <f t="shared" si="30"/>
        <v>0</v>
      </c>
      <c r="J126" s="1"/>
      <c r="K126" s="2"/>
      <c r="L126" s="3"/>
      <c r="M126" s="7"/>
      <c r="N126" s="5"/>
      <c r="O126" s="8"/>
    </row>
    <row r="127" spans="1:15" ht="12.75">
      <c r="A127" s="91" t="s">
        <v>621</v>
      </c>
      <c r="B127" s="64">
        <v>1000</v>
      </c>
      <c r="C127" s="65">
        <v>2.215</v>
      </c>
      <c r="D127" s="66"/>
      <c r="E127" s="67">
        <f t="shared" si="31"/>
        <v>0</v>
      </c>
      <c r="F127" s="68"/>
      <c r="G127" s="69">
        <f>F127/B127*C127</f>
        <v>0</v>
      </c>
      <c r="H127" s="69">
        <f>F127/B127*C127*1.08</f>
        <v>0</v>
      </c>
      <c r="I127" s="64">
        <f>B127/C127*D127/1.08</f>
        <v>0</v>
      </c>
      <c r="J127" s="1"/>
      <c r="K127" s="2"/>
      <c r="L127" s="3"/>
      <c r="M127" s="7"/>
      <c r="N127" s="5"/>
      <c r="O127" s="8"/>
    </row>
    <row r="128" spans="1:15" ht="15">
      <c r="A128" s="84" t="s">
        <v>214</v>
      </c>
      <c r="B128" s="1"/>
      <c r="C128" s="2"/>
      <c r="D128" s="3"/>
      <c r="E128" s="7"/>
      <c r="F128" s="5"/>
      <c r="G128" s="8"/>
      <c r="H128" s="8"/>
      <c r="I128" s="1"/>
      <c r="J128" s="1"/>
      <c r="K128" s="2"/>
      <c r="L128" s="3"/>
      <c r="M128" s="7"/>
      <c r="N128" s="5"/>
      <c r="O128" s="8"/>
    </row>
    <row r="129" spans="1:15" ht="12.75">
      <c r="A129" s="91" t="s">
        <v>625</v>
      </c>
      <c r="B129" s="64">
        <v>1000</v>
      </c>
      <c r="C129" s="65">
        <v>0.624</v>
      </c>
      <c r="D129" s="66"/>
      <c r="E129" s="67">
        <f>B129/C129*D129</f>
        <v>0</v>
      </c>
      <c r="F129" s="68"/>
      <c r="G129" s="69">
        <f>F129/B129*C129</f>
        <v>0</v>
      </c>
      <c r="H129" s="69">
        <f>F129/B129*C129*1.08</f>
        <v>0</v>
      </c>
      <c r="I129" s="64">
        <f>B129/C129*D129/1.08</f>
        <v>0</v>
      </c>
      <c r="J129" s="1"/>
      <c r="K129" s="2"/>
      <c r="L129" s="3"/>
      <c r="M129" s="7"/>
      <c r="N129" s="5"/>
      <c r="O129" s="8"/>
    </row>
    <row r="130" spans="1:15" ht="12.75">
      <c r="A130" s="91" t="s">
        <v>77</v>
      </c>
      <c r="B130" s="64">
        <v>1000</v>
      </c>
      <c r="C130" s="65">
        <v>0.701</v>
      </c>
      <c r="D130" s="66"/>
      <c r="E130" s="67">
        <f>B130/C130*D130</f>
        <v>0</v>
      </c>
      <c r="F130" s="68"/>
      <c r="G130" s="69">
        <f aca="true" t="shared" si="32" ref="G130:G149">F130/B130*C130</f>
        <v>0</v>
      </c>
      <c r="H130" s="69">
        <f aca="true" t="shared" si="33" ref="H130:H149">F130/B130*C130*1.08</f>
        <v>0</v>
      </c>
      <c r="I130" s="64">
        <f aca="true" t="shared" si="34" ref="I130:I149">B130/C130*D130/1.08</f>
        <v>0</v>
      </c>
      <c r="J130" s="1"/>
      <c r="K130" s="2"/>
      <c r="L130" s="3"/>
      <c r="M130" s="7"/>
      <c r="N130" s="5"/>
      <c r="O130" s="8"/>
    </row>
    <row r="131" spans="1:15" ht="12.75">
      <c r="A131" s="91" t="s">
        <v>217</v>
      </c>
      <c r="B131" s="64">
        <v>1000</v>
      </c>
      <c r="C131" s="65">
        <v>0.777</v>
      </c>
      <c r="D131" s="66"/>
      <c r="E131" s="67">
        <f>B131/C131*D131</f>
        <v>0</v>
      </c>
      <c r="F131" s="68"/>
      <c r="G131" s="69">
        <f t="shared" si="32"/>
        <v>0</v>
      </c>
      <c r="H131" s="69">
        <f t="shared" si="33"/>
        <v>0</v>
      </c>
      <c r="I131" s="64">
        <f t="shared" si="34"/>
        <v>0</v>
      </c>
      <c r="J131" s="1"/>
      <c r="K131" s="2"/>
      <c r="L131" s="3"/>
      <c r="M131" s="7"/>
      <c r="N131" s="5"/>
      <c r="O131" s="8"/>
    </row>
    <row r="132" spans="1:15" ht="12.75">
      <c r="A132" s="91" t="s">
        <v>44</v>
      </c>
      <c r="B132" s="64">
        <v>1000</v>
      </c>
      <c r="C132" s="65">
        <v>0.854</v>
      </c>
      <c r="D132" s="66"/>
      <c r="E132" s="67">
        <f aca="true" t="shared" si="35" ref="E132:E149">B132/C132*D132</f>
        <v>0</v>
      </c>
      <c r="F132" s="68">
        <v>0</v>
      </c>
      <c r="G132" s="69">
        <f t="shared" si="32"/>
        <v>0</v>
      </c>
      <c r="H132" s="69">
        <f t="shared" si="33"/>
        <v>0</v>
      </c>
      <c r="I132" s="64">
        <f t="shared" si="34"/>
        <v>0</v>
      </c>
      <c r="J132" s="1"/>
      <c r="K132" s="2"/>
      <c r="L132" s="3"/>
      <c r="M132" s="7"/>
      <c r="N132" s="5"/>
      <c r="O132" s="8"/>
    </row>
    <row r="133" spans="1:15" ht="12.75">
      <c r="A133" s="91" t="s">
        <v>626</v>
      </c>
      <c r="B133" s="64">
        <v>1000</v>
      </c>
      <c r="C133" s="65">
        <v>0.93</v>
      </c>
      <c r="D133" s="66"/>
      <c r="E133" s="67">
        <f>B133/C133*D133</f>
        <v>0</v>
      </c>
      <c r="F133" s="68">
        <v>0</v>
      </c>
      <c r="G133" s="69">
        <f>F133/B133*C133</f>
        <v>0</v>
      </c>
      <c r="H133" s="69">
        <f>F133/B133*C133*1.08</f>
        <v>0</v>
      </c>
      <c r="I133" s="64">
        <f>B133/C133*D133/1.08</f>
        <v>0</v>
      </c>
      <c r="J133" s="1"/>
      <c r="K133" s="2"/>
      <c r="L133" s="3"/>
      <c r="M133" s="7"/>
      <c r="N133" s="5"/>
      <c r="O133" s="8"/>
    </row>
    <row r="134" spans="1:15" ht="12.75">
      <c r="A134" s="91" t="s">
        <v>17</v>
      </c>
      <c r="B134" s="64">
        <v>1000</v>
      </c>
      <c r="C134" s="65">
        <v>1.007</v>
      </c>
      <c r="D134" s="66"/>
      <c r="E134" s="67">
        <f t="shared" si="35"/>
        <v>0</v>
      </c>
      <c r="F134" s="68">
        <v>0</v>
      </c>
      <c r="G134" s="69">
        <f t="shared" si="32"/>
        <v>0</v>
      </c>
      <c r="H134" s="69">
        <f t="shared" si="33"/>
        <v>0</v>
      </c>
      <c r="I134" s="64">
        <f t="shared" si="34"/>
        <v>0</v>
      </c>
      <c r="J134" s="1"/>
      <c r="K134" s="2"/>
      <c r="L134" s="3"/>
      <c r="M134" s="7"/>
      <c r="N134" s="5"/>
      <c r="O134" s="8"/>
    </row>
    <row r="135" spans="1:15" ht="12.75">
      <c r="A135" s="91" t="s">
        <v>627</v>
      </c>
      <c r="B135" s="64">
        <v>1000</v>
      </c>
      <c r="C135" s="65">
        <v>1.083</v>
      </c>
      <c r="D135" s="66"/>
      <c r="E135" s="67">
        <f>B135/C135*D135</f>
        <v>0</v>
      </c>
      <c r="F135" s="68">
        <v>0</v>
      </c>
      <c r="G135" s="69">
        <f>F135/B135*C135</f>
        <v>0</v>
      </c>
      <c r="H135" s="69">
        <f>F135/B135*C135*1.08</f>
        <v>0</v>
      </c>
      <c r="I135" s="64">
        <f>B135/C135*D135/1.08</f>
        <v>0</v>
      </c>
      <c r="J135" s="1"/>
      <c r="K135" s="2"/>
      <c r="L135" s="3"/>
      <c r="M135" s="7"/>
      <c r="N135" s="5"/>
      <c r="O135" s="8"/>
    </row>
    <row r="136" spans="1:15" ht="12.75">
      <c r="A136" s="91" t="s">
        <v>45</v>
      </c>
      <c r="B136" s="64">
        <v>1000</v>
      </c>
      <c r="C136" s="65">
        <v>1.159</v>
      </c>
      <c r="D136" s="66"/>
      <c r="E136" s="67">
        <f t="shared" si="35"/>
        <v>0</v>
      </c>
      <c r="F136" s="68"/>
      <c r="G136" s="69">
        <f t="shared" si="32"/>
        <v>0</v>
      </c>
      <c r="H136" s="69">
        <f t="shared" si="33"/>
        <v>0</v>
      </c>
      <c r="I136" s="64">
        <f t="shared" si="34"/>
        <v>0</v>
      </c>
      <c r="J136" s="1"/>
      <c r="K136" s="2"/>
      <c r="L136" s="3"/>
      <c r="M136" s="7"/>
      <c r="N136" s="5"/>
      <c r="O136" s="8"/>
    </row>
    <row r="137" spans="1:15" ht="12.75">
      <c r="A137" s="91" t="s">
        <v>628</v>
      </c>
      <c r="B137" s="64">
        <v>1000</v>
      </c>
      <c r="C137" s="65">
        <v>1.236</v>
      </c>
      <c r="D137" s="66"/>
      <c r="E137" s="67">
        <f>B137/C137*D137</f>
        <v>0</v>
      </c>
      <c r="F137" s="68">
        <v>0</v>
      </c>
      <c r="G137" s="69">
        <f>F137/B137*C137</f>
        <v>0</v>
      </c>
      <c r="H137" s="69">
        <f>F137/B137*C137*1.08</f>
        <v>0</v>
      </c>
      <c r="I137" s="64">
        <f>B137/C137*D137/1.08</f>
        <v>0</v>
      </c>
      <c r="J137" s="1"/>
      <c r="K137" s="2"/>
      <c r="L137" s="3"/>
      <c r="M137" s="7"/>
      <c r="N137" s="5"/>
      <c r="O137" s="8"/>
    </row>
    <row r="138" spans="1:15" ht="12.75">
      <c r="A138" s="91" t="s">
        <v>46</v>
      </c>
      <c r="B138" s="64">
        <v>1000</v>
      </c>
      <c r="C138" s="65">
        <v>1.312</v>
      </c>
      <c r="D138" s="66"/>
      <c r="E138" s="67">
        <f t="shared" si="35"/>
        <v>0</v>
      </c>
      <c r="F138" s="68">
        <v>0</v>
      </c>
      <c r="G138" s="69">
        <f t="shared" si="32"/>
        <v>0</v>
      </c>
      <c r="H138" s="69">
        <f t="shared" si="33"/>
        <v>0</v>
      </c>
      <c r="I138" s="64">
        <f t="shared" si="34"/>
        <v>0</v>
      </c>
      <c r="J138" s="1"/>
      <c r="K138" s="2"/>
      <c r="L138" s="3"/>
      <c r="M138" s="7"/>
      <c r="N138" s="5"/>
      <c r="O138" s="8"/>
    </row>
    <row r="139" spans="1:15" ht="12.75">
      <c r="A139" s="91" t="s">
        <v>18</v>
      </c>
      <c r="B139" s="64">
        <v>1000</v>
      </c>
      <c r="C139" s="65">
        <v>1.465</v>
      </c>
      <c r="D139" s="66"/>
      <c r="E139" s="67">
        <f t="shared" si="35"/>
        <v>0</v>
      </c>
      <c r="F139" s="68"/>
      <c r="G139" s="69">
        <f t="shared" si="32"/>
        <v>0</v>
      </c>
      <c r="H139" s="69">
        <f t="shared" si="33"/>
        <v>0</v>
      </c>
      <c r="I139" s="64">
        <f t="shared" si="34"/>
        <v>0</v>
      </c>
      <c r="J139" s="1"/>
      <c r="K139" s="2"/>
      <c r="L139" s="3"/>
      <c r="M139" s="7"/>
      <c r="N139" s="5"/>
      <c r="O139" s="8"/>
    </row>
    <row r="140" spans="1:15" ht="12.75">
      <c r="A140" s="91" t="s">
        <v>37</v>
      </c>
      <c r="B140" s="64">
        <v>1000</v>
      </c>
      <c r="C140" s="65">
        <v>1.618</v>
      </c>
      <c r="D140" s="66"/>
      <c r="E140" s="67">
        <f>B140/C140*D140</f>
        <v>0</v>
      </c>
      <c r="F140" s="68"/>
      <c r="G140" s="69">
        <f t="shared" si="32"/>
        <v>0</v>
      </c>
      <c r="H140" s="69">
        <f t="shared" si="33"/>
        <v>0</v>
      </c>
      <c r="I140" s="64">
        <f t="shared" si="34"/>
        <v>0</v>
      </c>
      <c r="J140" s="1"/>
      <c r="K140" s="2"/>
      <c r="L140" s="3"/>
      <c r="M140" s="7"/>
      <c r="N140" s="5"/>
      <c r="O140" s="8"/>
    </row>
    <row r="141" spans="1:15" ht="12.75">
      <c r="A141" s="91" t="s">
        <v>47</v>
      </c>
      <c r="B141" s="64">
        <v>1000</v>
      </c>
      <c r="C141" s="65">
        <v>1.771</v>
      </c>
      <c r="D141" s="66"/>
      <c r="E141" s="67">
        <f t="shared" si="35"/>
        <v>0</v>
      </c>
      <c r="F141" s="68"/>
      <c r="G141" s="69">
        <f t="shared" si="32"/>
        <v>0</v>
      </c>
      <c r="H141" s="69">
        <f t="shared" si="33"/>
        <v>0</v>
      </c>
      <c r="I141" s="64">
        <f t="shared" si="34"/>
        <v>0</v>
      </c>
      <c r="J141" s="1"/>
      <c r="K141" s="2"/>
      <c r="L141" s="3"/>
      <c r="M141" s="7"/>
      <c r="N141" s="5"/>
      <c r="O141" s="8"/>
    </row>
    <row r="142" spans="1:15" ht="12.75">
      <c r="A142" s="91" t="s">
        <v>78</v>
      </c>
      <c r="B142" s="64">
        <v>1000</v>
      </c>
      <c r="C142" s="65">
        <v>1.924</v>
      </c>
      <c r="D142" s="66"/>
      <c r="E142" s="67">
        <f>B142/C142*D142</f>
        <v>0</v>
      </c>
      <c r="F142" s="68"/>
      <c r="G142" s="69">
        <f t="shared" si="32"/>
        <v>0</v>
      </c>
      <c r="H142" s="69">
        <f t="shared" si="33"/>
        <v>0</v>
      </c>
      <c r="I142" s="64">
        <f t="shared" si="34"/>
        <v>0</v>
      </c>
      <c r="J142" s="1"/>
      <c r="K142" s="2"/>
      <c r="L142" s="3"/>
      <c r="M142" s="7"/>
      <c r="N142" s="5"/>
      <c r="O142" s="8"/>
    </row>
    <row r="143" spans="1:15" ht="12.75">
      <c r="A143" s="91" t="s">
        <v>48</v>
      </c>
      <c r="B143" s="64">
        <v>1000</v>
      </c>
      <c r="C143" s="65">
        <v>2.153</v>
      </c>
      <c r="D143" s="66"/>
      <c r="E143" s="67">
        <f>B143/C143*D143</f>
        <v>0</v>
      </c>
      <c r="F143" s="68"/>
      <c r="G143" s="69">
        <f t="shared" si="32"/>
        <v>0</v>
      </c>
      <c r="H143" s="69">
        <f t="shared" si="33"/>
        <v>0</v>
      </c>
      <c r="I143" s="64">
        <f t="shared" si="34"/>
        <v>0</v>
      </c>
      <c r="J143" s="1"/>
      <c r="K143" s="2"/>
      <c r="L143" s="3"/>
      <c r="M143" s="7"/>
      <c r="N143" s="5"/>
      <c r="O143" s="8"/>
    </row>
    <row r="144" spans="1:15" ht="12.75">
      <c r="A144" s="91" t="s">
        <v>79</v>
      </c>
      <c r="B144" s="64">
        <v>1000</v>
      </c>
      <c r="C144" s="65">
        <v>2.383</v>
      </c>
      <c r="D144" s="66"/>
      <c r="E144" s="67">
        <f>B144/C144*D144</f>
        <v>0</v>
      </c>
      <c r="F144" s="68"/>
      <c r="G144" s="69">
        <f t="shared" si="32"/>
        <v>0</v>
      </c>
      <c r="H144" s="69">
        <f t="shared" si="33"/>
        <v>0</v>
      </c>
      <c r="I144" s="64">
        <f t="shared" si="34"/>
        <v>0</v>
      </c>
      <c r="J144" s="1"/>
      <c r="K144" s="2"/>
      <c r="L144" s="3"/>
      <c r="M144" s="7"/>
      <c r="N144" s="5"/>
      <c r="O144" s="8"/>
    </row>
    <row r="145" spans="1:15" ht="12.75">
      <c r="A145" s="91" t="s">
        <v>49</v>
      </c>
      <c r="B145" s="64">
        <v>1000</v>
      </c>
      <c r="C145" s="65">
        <v>2.536</v>
      </c>
      <c r="D145" s="66"/>
      <c r="E145" s="67">
        <f t="shared" si="35"/>
        <v>0</v>
      </c>
      <c r="F145" s="68">
        <v>0</v>
      </c>
      <c r="G145" s="69">
        <f t="shared" si="32"/>
        <v>0</v>
      </c>
      <c r="H145" s="69">
        <f t="shared" si="33"/>
        <v>0</v>
      </c>
      <c r="I145" s="64">
        <f t="shared" si="34"/>
        <v>0</v>
      </c>
      <c r="J145" s="1"/>
      <c r="K145" s="2"/>
      <c r="L145" s="3"/>
      <c r="M145" s="7"/>
      <c r="N145" s="5"/>
      <c r="O145" s="8"/>
    </row>
    <row r="146" spans="1:15" ht="12.75">
      <c r="A146" s="91" t="s">
        <v>570</v>
      </c>
      <c r="B146" s="64">
        <v>1000</v>
      </c>
      <c r="C146" s="65">
        <v>2.689</v>
      </c>
      <c r="D146" s="66"/>
      <c r="E146" s="67">
        <f>B146/C146*D146</f>
        <v>0</v>
      </c>
      <c r="F146" s="68">
        <v>0</v>
      </c>
      <c r="G146" s="69">
        <f>F146/B146*C146</f>
        <v>0</v>
      </c>
      <c r="H146" s="69">
        <f>F146/B146*C146*1.08</f>
        <v>0</v>
      </c>
      <c r="I146" s="64">
        <f>B146/C146*D146/1.08</f>
        <v>0</v>
      </c>
      <c r="J146" s="1"/>
      <c r="K146" s="2"/>
      <c r="L146" s="3"/>
      <c r="M146" s="7"/>
      <c r="N146" s="5"/>
      <c r="O146" s="8"/>
    </row>
    <row r="147" spans="1:15" ht="12.75">
      <c r="A147" s="91" t="s">
        <v>58</v>
      </c>
      <c r="B147" s="64">
        <v>1000</v>
      </c>
      <c r="C147" s="65">
        <v>2.918</v>
      </c>
      <c r="D147" s="66"/>
      <c r="E147" s="67">
        <f t="shared" si="35"/>
        <v>0</v>
      </c>
      <c r="F147" s="68">
        <v>0</v>
      </c>
      <c r="G147" s="69">
        <f t="shared" si="32"/>
        <v>0</v>
      </c>
      <c r="H147" s="69">
        <f t="shared" si="33"/>
        <v>0</v>
      </c>
      <c r="I147" s="64">
        <f t="shared" si="34"/>
        <v>0</v>
      </c>
      <c r="J147" s="1"/>
      <c r="K147" s="2"/>
      <c r="L147" s="3"/>
      <c r="M147" s="7"/>
      <c r="N147" s="5"/>
      <c r="O147" s="8"/>
    </row>
    <row r="148" spans="1:15" ht="12.75">
      <c r="A148" s="91" t="s">
        <v>629</v>
      </c>
      <c r="B148" s="64">
        <v>1000</v>
      </c>
      <c r="C148" s="65">
        <v>3.147</v>
      </c>
      <c r="D148" s="66"/>
      <c r="E148" s="67">
        <f>B148/C148*D148</f>
        <v>0</v>
      </c>
      <c r="F148" s="68">
        <v>0</v>
      </c>
      <c r="G148" s="69">
        <f>F148/B148*C148</f>
        <v>0</v>
      </c>
      <c r="H148" s="69">
        <f>F148/B148*C148*1.08</f>
        <v>0</v>
      </c>
      <c r="I148" s="64">
        <f>B148/C148*D148/1.08</f>
        <v>0</v>
      </c>
      <c r="J148" s="1"/>
      <c r="K148" s="2"/>
      <c r="L148" s="3"/>
      <c r="M148" s="7"/>
      <c r="N148" s="5"/>
      <c r="O148" s="8"/>
    </row>
    <row r="149" spans="1:15" ht="12.75">
      <c r="A149" s="91" t="s">
        <v>59</v>
      </c>
      <c r="B149" s="64">
        <v>1000</v>
      </c>
      <c r="C149" s="65">
        <v>3.3</v>
      </c>
      <c r="D149" s="66"/>
      <c r="E149" s="67">
        <f t="shared" si="35"/>
        <v>0</v>
      </c>
      <c r="F149" s="68"/>
      <c r="G149" s="69">
        <f t="shared" si="32"/>
        <v>0</v>
      </c>
      <c r="H149" s="69">
        <f t="shared" si="33"/>
        <v>0</v>
      </c>
      <c r="I149" s="64">
        <f t="shared" si="34"/>
        <v>0</v>
      </c>
      <c r="J149" s="1"/>
      <c r="K149" s="2"/>
      <c r="L149" s="3"/>
      <c r="M149" s="7"/>
      <c r="N149" s="5"/>
      <c r="O149" s="8"/>
    </row>
    <row r="150" spans="1:15" ht="15">
      <c r="A150" s="84" t="s">
        <v>215</v>
      </c>
      <c r="B150" s="1"/>
      <c r="C150" s="2"/>
      <c r="D150" s="3"/>
      <c r="E150" s="7"/>
      <c r="F150" s="5"/>
      <c r="G150" s="8"/>
      <c r="H150" s="8"/>
      <c r="I150" s="1"/>
      <c r="J150" s="1"/>
      <c r="K150" s="2"/>
      <c r="L150" s="3"/>
      <c r="M150" s="7"/>
      <c r="N150" s="5"/>
      <c r="O150" s="8"/>
    </row>
    <row r="151" spans="1:15" ht="12.75">
      <c r="A151" s="91" t="s">
        <v>80</v>
      </c>
      <c r="B151" s="64">
        <v>1000</v>
      </c>
      <c r="C151" s="65">
        <v>1.147</v>
      </c>
      <c r="D151" s="66"/>
      <c r="E151" s="67">
        <f aca="true" t="shared" si="36" ref="E151:E172">B151/C151*D151</f>
        <v>0</v>
      </c>
      <c r="F151" s="68"/>
      <c r="G151" s="69">
        <f aca="true" t="shared" si="37" ref="G151:G172">F151/B151*C151</f>
        <v>0</v>
      </c>
      <c r="H151" s="69">
        <f aca="true" t="shared" si="38" ref="H151:H172">F151/B151*C151*1.08</f>
        <v>0</v>
      </c>
      <c r="I151" s="64">
        <f aca="true" t="shared" si="39" ref="I151:I166">B151/C151*D151/1.08</f>
        <v>0</v>
      </c>
      <c r="J151" s="1"/>
      <c r="K151" s="2"/>
      <c r="L151" s="3"/>
      <c r="M151" s="7"/>
      <c r="N151" s="5"/>
      <c r="O151" s="8"/>
    </row>
    <row r="152" spans="1:15" ht="12.75">
      <c r="A152" s="91" t="s">
        <v>630</v>
      </c>
      <c r="B152" s="64">
        <v>1000</v>
      </c>
      <c r="C152" s="65">
        <v>1.269</v>
      </c>
      <c r="D152" s="66"/>
      <c r="E152" s="67">
        <f t="shared" si="36"/>
        <v>0</v>
      </c>
      <c r="F152" s="68"/>
      <c r="G152" s="69">
        <f>F152/B152*C152</f>
        <v>0</v>
      </c>
      <c r="H152" s="69">
        <f>F152/B152*C152*1.08</f>
        <v>0</v>
      </c>
      <c r="I152" s="64">
        <f>B152/C152*D152/1.08</f>
        <v>0</v>
      </c>
      <c r="J152" s="1"/>
      <c r="K152" s="2"/>
      <c r="L152" s="3"/>
      <c r="M152" s="7"/>
      <c r="N152" s="5"/>
      <c r="O152" s="8"/>
    </row>
    <row r="153" spans="1:15" ht="12.75">
      <c r="A153" s="91" t="s">
        <v>81</v>
      </c>
      <c r="B153" s="64">
        <v>1000</v>
      </c>
      <c r="C153" s="65">
        <v>1.391</v>
      </c>
      <c r="D153" s="66"/>
      <c r="E153" s="67">
        <f t="shared" si="36"/>
        <v>0</v>
      </c>
      <c r="F153" s="68"/>
      <c r="G153" s="69">
        <f t="shared" si="37"/>
        <v>0</v>
      </c>
      <c r="H153" s="69">
        <f t="shared" si="38"/>
        <v>0</v>
      </c>
      <c r="I153" s="64">
        <f t="shared" si="39"/>
        <v>0</v>
      </c>
      <c r="J153" s="1"/>
      <c r="K153" s="2"/>
      <c r="L153" s="3"/>
      <c r="M153" s="7"/>
      <c r="N153" s="5"/>
      <c r="O153" s="8"/>
    </row>
    <row r="154" spans="1:15" ht="12.75">
      <c r="A154" s="91" t="s">
        <v>631</v>
      </c>
      <c r="B154" s="64">
        <v>1000</v>
      </c>
      <c r="C154" s="65">
        <v>1.513</v>
      </c>
      <c r="D154" s="66"/>
      <c r="E154" s="67">
        <f t="shared" si="36"/>
        <v>0</v>
      </c>
      <c r="F154" s="68"/>
      <c r="G154" s="69">
        <f>F154/B154*C154</f>
        <v>0</v>
      </c>
      <c r="H154" s="69">
        <f>F154/B154*C154*1.08</f>
        <v>0</v>
      </c>
      <c r="I154" s="64">
        <f>B154/C154*D154/1.08</f>
        <v>0</v>
      </c>
      <c r="J154" s="1"/>
      <c r="K154" s="2"/>
      <c r="L154" s="3"/>
      <c r="M154" s="7"/>
      <c r="N154" s="5"/>
      <c r="O154" s="8"/>
    </row>
    <row r="155" spans="1:15" ht="12.75">
      <c r="A155" s="91" t="s">
        <v>50</v>
      </c>
      <c r="B155" s="64">
        <v>1000</v>
      </c>
      <c r="C155" s="65">
        <v>1.636</v>
      </c>
      <c r="D155" s="66"/>
      <c r="E155" s="67">
        <f t="shared" si="36"/>
        <v>0</v>
      </c>
      <c r="F155" s="68"/>
      <c r="G155" s="69">
        <f t="shared" si="37"/>
        <v>0</v>
      </c>
      <c r="H155" s="69">
        <f t="shared" si="38"/>
        <v>0</v>
      </c>
      <c r="I155" s="64">
        <f t="shared" si="39"/>
        <v>0</v>
      </c>
      <c r="J155" s="1"/>
      <c r="K155" s="2"/>
      <c r="L155" s="3"/>
      <c r="M155" s="7"/>
      <c r="N155" s="5"/>
      <c r="O155" s="8"/>
    </row>
    <row r="156" spans="1:15" ht="12.75">
      <c r="A156" s="91" t="s">
        <v>632</v>
      </c>
      <c r="B156" s="64">
        <v>1000</v>
      </c>
      <c r="C156" s="65">
        <v>1.758</v>
      </c>
      <c r="D156" s="66"/>
      <c r="E156" s="67">
        <f t="shared" si="36"/>
        <v>0</v>
      </c>
      <c r="F156" s="68"/>
      <c r="G156" s="69">
        <f>F156/B156*C156</f>
        <v>0</v>
      </c>
      <c r="H156" s="69">
        <f>F156/B156*C156*1.08</f>
        <v>0</v>
      </c>
      <c r="I156" s="64">
        <f>B156/C156*D156/1.08</f>
        <v>0</v>
      </c>
      <c r="J156" s="1"/>
      <c r="K156" s="2"/>
      <c r="L156" s="3"/>
      <c r="M156" s="7"/>
      <c r="N156" s="5"/>
      <c r="O156" s="8"/>
    </row>
    <row r="157" spans="1:15" ht="12.75">
      <c r="A157" s="91" t="s">
        <v>51</v>
      </c>
      <c r="B157" s="64">
        <v>1000</v>
      </c>
      <c r="C157" s="65">
        <v>1.88</v>
      </c>
      <c r="D157" s="66"/>
      <c r="E157" s="67">
        <f t="shared" si="36"/>
        <v>0</v>
      </c>
      <c r="F157" s="68">
        <v>0</v>
      </c>
      <c r="G157" s="69">
        <f t="shared" si="37"/>
        <v>0</v>
      </c>
      <c r="H157" s="69">
        <f t="shared" si="38"/>
        <v>0</v>
      </c>
      <c r="I157" s="64">
        <f t="shared" si="39"/>
        <v>0</v>
      </c>
      <c r="J157" s="1"/>
      <c r="K157" s="2"/>
      <c r="L157" s="3"/>
      <c r="M157" s="7"/>
      <c r="N157" s="5"/>
      <c r="O157" s="8"/>
    </row>
    <row r="158" spans="1:15" ht="12.75">
      <c r="A158" s="91" t="s">
        <v>633</v>
      </c>
      <c r="B158" s="64">
        <v>1000</v>
      </c>
      <c r="C158" s="65">
        <v>2.002</v>
      </c>
      <c r="D158" s="66"/>
      <c r="E158" s="67">
        <f>B158/C158*D158</f>
        <v>0</v>
      </c>
      <c r="F158" s="68">
        <v>0</v>
      </c>
      <c r="G158" s="69">
        <f>F158/B158*C158</f>
        <v>0</v>
      </c>
      <c r="H158" s="69">
        <f>F158/B158*C158*1.08</f>
        <v>0</v>
      </c>
      <c r="I158" s="64">
        <f>B158/C158*D158/1.08</f>
        <v>0</v>
      </c>
      <c r="J158" s="1"/>
      <c r="K158" s="2"/>
      <c r="L158" s="3"/>
      <c r="M158" s="7"/>
      <c r="N158" s="5"/>
      <c r="O158" s="8"/>
    </row>
    <row r="159" spans="1:15" ht="12.75">
      <c r="A159" s="91" t="s">
        <v>52</v>
      </c>
      <c r="B159" s="64">
        <v>1000</v>
      </c>
      <c r="C159" s="65">
        <v>2.124</v>
      </c>
      <c r="D159" s="66"/>
      <c r="E159" s="67">
        <f t="shared" si="36"/>
        <v>0</v>
      </c>
      <c r="F159" s="68"/>
      <c r="G159" s="69">
        <f t="shared" si="37"/>
        <v>0</v>
      </c>
      <c r="H159" s="69">
        <f t="shared" si="38"/>
        <v>0</v>
      </c>
      <c r="I159" s="64">
        <f t="shared" si="39"/>
        <v>0</v>
      </c>
      <c r="J159" s="1"/>
      <c r="K159" s="2"/>
      <c r="L159" s="3"/>
      <c r="M159" s="7"/>
      <c r="N159" s="5"/>
      <c r="O159" s="8"/>
    </row>
    <row r="160" spans="1:15" ht="12.75">
      <c r="A160" s="91" t="s">
        <v>53</v>
      </c>
      <c r="B160" s="64">
        <v>1000</v>
      </c>
      <c r="C160" s="65">
        <v>2.369</v>
      </c>
      <c r="D160" s="66"/>
      <c r="E160" s="67">
        <f t="shared" si="36"/>
        <v>0</v>
      </c>
      <c r="F160" s="68"/>
      <c r="G160" s="69">
        <f t="shared" si="37"/>
        <v>0</v>
      </c>
      <c r="H160" s="69">
        <f t="shared" si="38"/>
        <v>0</v>
      </c>
      <c r="I160" s="64">
        <f t="shared" si="39"/>
        <v>0</v>
      </c>
      <c r="J160" s="1"/>
      <c r="K160" s="2"/>
      <c r="L160" s="3"/>
      <c r="M160" s="7"/>
      <c r="N160" s="5"/>
      <c r="O160" s="8"/>
    </row>
    <row r="161" spans="1:15" ht="12.75">
      <c r="A161" s="91" t="s">
        <v>82</v>
      </c>
      <c r="B161" s="64">
        <v>1000</v>
      </c>
      <c r="C161" s="65">
        <v>2.613</v>
      </c>
      <c r="D161" s="66"/>
      <c r="E161" s="67">
        <f t="shared" si="36"/>
        <v>0</v>
      </c>
      <c r="F161" s="68"/>
      <c r="G161" s="69">
        <f t="shared" si="37"/>
        <v>0</v>
      </c>
      <c r="H161" s="69">
        <f t="shared" si="38"/>
        <v>0</v>
      </c>
      <c r="I161" s="64">
        <f t="shared" si="39"/>
        <v>0</v>
      </c>
      <c r="J161" s="1"/>
      <c r="K161" s="2"/>
      <c r="L161" s="3"/>
      <c r="M161" s="7"/>
      <c r="N161" s="5"/>
      <c r="O161" s="8"/>
    </row>
    <row r="162" spans="1:15" ht="12.75">
      <c r="A162" s="91" t="s">
        <v>54</v>
      </c>
      <c r="B162" s="64">
        <v>1000</v>
      </c>
      <c r="C162" s="65">
        <v>2.857</v>
      </c>
      <c r="D162" s="66"/>
      <c r="E162" s="67">
        <f t="shared" si="36"/>
        <v>0</v>
      </c>
      <c r="F162" s="68"/>
      <c r="G162" s="69">
        <f t="shared" si="37"/>
        <v>0</v>
      </c>
      <c r="H162" s="69">
        <f t="shared" si="38"/>
        <v>0</v>
      </c>
      <c r="I162" s="64">
        <f t="shared" si="39"/>
        <v>0</v>
      </c>
      <c r="J162" s="1"/>
      <c r="K162" s="2"/>
      <c r="L162" s="3"/>
      <c r="M162" s="7"/>
      <c r="N162" s="5"/>
      <c r="O162" s="8"/>
    </row>
    <row r="163" spans="1:15" ht="12.75">
      <c r="A163" s="91" t="s">
        <v>108</v>
      </c>
      <c r="B163" s="64">
        <v>1000</v>
      </c>
      <c r="C163" s="65">
        <v>3.102</v>
      </c>
      <c r="D163" s="66"/>
      <c r="E163" s="67">
        <f>B163/C163*D163</f>
        <v>0</v>
      </c>
      <c r="F163" s="68"/>
      <c r="G163" s="69">
        <f>F163/B163*C163</f>
        <v>0</v>
      </c>
      <c r="H163" s="69">
        <f>F163/B163*C163*1.08</f>
        <v>0</v>
      </c>
      <c r="I163" s="64">
        <f>B163/C163*D163/1.08</f>
        <v>0</v>
      </c>
      <c r="J163" s="1"/>
      <c r="K163" s="2"/>
      <c r="L163" s="3"/>
      <c r="M163" s="7"/>
      <c r="N163" s="5"/>
      <c r="O163" s="8"/>
    </row>
    <row r="164" spans="1:15" ht="12.75">
      <c r="A164" s="91" t="s">
        <v>55</v>
      </c>
      <c r="B164" s="64">
        <v>1000</v>
      </c>
      <c r="C164" s="65">
        <v>3.468</v>
      </c>
      <c r="D164" s="66"/>
      <c r="E164" s="67">
        <f t="shared" si="36"/>
        <v>0</v>
      </c>
      <c r="F164" s="68"/>
      <c r="G164" s="69">
        <f t="shared" si="37"/>
        <v>0</v>
      </c>
      <c r="H164" s="69">
        <f t="shared" si="38"/>
        <v>0</v>
      </c>
      <c r="I164" s="64">
        <f t="shared" si="39"/>
        <v>0</v>
      </c>
      <c r="J164" s="1"/>
      <c r="K164" s="2"/>
      <c r="L164" s="3"/>
      <c r="M164" s="7"/>
      <c r="N164" s="5"/>
      <c r="O164" s="8"/>
    </row>
    <row r="165" spans="1:15" ht="12.75">
      <c r="A165" s="91" t="s">
        <v>85</v>
      </c>
      <c r="B165" s="64">
        <v>1000</v>
      </c>
      <c r="C165" s="65">
        <v>3.835</v>
      </c>
      <c r="D165" s="66"/>
      <c r="E165" s="67">
        <f t="shared" si="36"/>
        <v>0</v>
      </c>
      <c r="F165" s="68"/>
      <c r="G165" s="69">
        <f t="shared" si="37"/>
        <v>0</v>
      </c>
      <c r="H165" s="69">
        <f t="shared" si="38"/>
        <v>0</v>
      </c>
      <c r="I165" s="64">
        <f t="shared" si="39"/>
        <v>0</v>
      </c>
      <c r="J165" s="1"/>
      <c r="K165" s="2"/>
      <c r="L165" s="3"/>
      <c r="M165" s="7"/>
      <c r="N165" s="5"/>
      <c r="O165" s="8"/>
    </row>
    <row r="166" spans="1:15" ht="12.75">
      <c r="A166" s="91" t="s">
        <v>83</v>
      </c>
      <c r="B166" s="64">
        <v>1000</v>
      </c>
      <c r="C166" s="65">
        <v>4.079</v>
      </c>
      <c r="D166" s="66"/>
      <c r="E166" s="67">
        <f t="shared" si="36"/>
        <v>0</v>
      </c>
      <c r="F166" s="68"/>
      <c r="G166" s="69">
        <f t="shared" si="37"/>
        <v>0</v>
      </c>
      <c r="H166" s="69">
        <f t="shared" si="38"/>
        <v>0</v>
      </c>
      <c r="I166" s="64">
        <f t="shared" si="39"/>
        <v>0</v>
      </c>
      <c r="J166" s="1"/>
      <c r="K166" s="2"/>
      <c r="L166" s="3"/>
      <c r="M166" s="7"/>
      <c r="N166" s="5"/>
      <c r="O166" s="8"/>
    </row>
    <row r="167" spans="1:15" ht="12.75">
      <c r="A167" s="91" t="s">
        <v>576</v>
      </c>
      <c r="B167" s="64">
        <v>1000</v>
      </c>
      <c r="C167" s="65">
        <v>4.324</v>
      </c>
      <c r="D167" s="66"/>
      <c r="E167" s="67">
        <f>B167/C167*D167</f>
        <v>0</v>
      </c>
      <c r="F167" s="68"/>
      <c r="G167" s="69">
        <f>F167/B167*C167</f>
        <v>0</v>
      </c>
      <c r="H167" s="69">
        <f>F167/B167*C167*1.08</f>
        <v>0</v>
      </c>
      <c r="I167" s="64">
        <f>B167/C167*D167/1.08</f>
        <v>0</v>
      </c>
      <c r="J167" s="1"/>
      <c r="K167" s="2"/>
      <c r="L167" s="3"/>
      <c r="M167" s="7"/>
      <c r="N167" s="5"/>
      <c r="O167" s="8"/>
    </row>
    <row r="168" spans="1:15" ht="12.75">
      <c r="A168" s="91" t="s">
        <v>56</v>
      </c>
      <c r="B168" s="64">
        <v>1000</v>
      </c>
      <c r="C168" s="65">
        <v>4.69</v>
      </c>
      <c r="D168" s="66"/>
      <c r="E168" s="67">
        <f t="shared" si="36"/>
        <v>0</v>
      </c>
      <c r="F168" s="68">
        <v>0</v>
      </c>
      <c r="G168" s="69">
        <f t="shared" si="37"/>
        <v>0</v>
      </c>
      <c r="H168" s="69">
        <f t="shared" si="38"/>
        <v>0</v>
      </c>
      <c r="I168" s="64">
        <f aca="true" t="shared" si="40" ref="I168:I195">B168/C168*D168/1.08</f>
        <v>0</v>
      </c>
      <c r="J168" s="1"/>
      <c r="K168" s="2"/>
      <c r="L168" s="3"/>
      <c r="M168" s="7"/>
      <c r="N168" s="5"/>
      <c r="O168" s="8"/>
    </row>
    <row r="169" spans="1:15" ht="12.75">
      <c r="A169" s="91" t="s">
        <v>634</v>
      </c>
      <c r="B169" s="64">
        <v>1000</v>
      </c>
      <c r="C169" s="65">
        <v>5.057</v>
      </c>
      <c r="D169" s="66"/>
      <c r="E169" s="67">
        <f>B169/C169*D169</f>
        <v>0</v>
      </c>
      <c r="F169" s="68">
        <v>0</v>
      </c>
      <c r="G169" s="69">
        <f>F169/B169*C169</f>
        <v>0</v>
      </c>
      <c r="H169" s="69">
        <f>F169/B169*C169*1.08</f>
        <v>0</v>
      </c>
      <c r="I169" s="64">
        <f>B169/C169*D169/1.08</f>
        <v>0</v>
      </c>
      <c r="J169" s="1"/>
      <c r="K169" s="2"/>
      <c r="L169" s="3"/>
      <c r="M169" s="7"/>
      <c r="N169" s="5"/>
      <c r="O169" s="8"/>
    </row>
    <row r="170" spans="1:15" ht="12.75">
      <c r="A170" s="91" t="s">
        <v>84</v>
      </c>
      <c r="B170" s="64">
        <v>1000</v>
      </c>
      <c r="C170" s="65">
        <v>5.301</v>
      </c>
      <c r="D170" s="66"/>
      <c r="E170" s="67">
        <f t="shared" si="36"/>
        <v>0</v>
      </c>
      <c r="F170" s="68"/>
      <c r="G170" s="69">
        <f t="shared" si="37"/>
        <v>0</v>
      </c>
      <c r="H170" s="69">
        <f t="shared" si="38"/>
        <v>0</v>
      </c>
      <c r="I170" s="64">
        <f t="shared" si="40"/>
        <v>0</v>
      </c>
      <c r="J170" s="1"/>
      <c r="K170" s="2"/>
      <c r="L170" s="3"/>
      <c r="M170" s="7"/>
      <c r="N170" s="5"/>
      <c r="O170" s="8"/>
    </row>
    <row r="171" spans="1:15" ht="12.75">
      <c r="A171" s="91" t="s">
        <v>635</v>
      </c>
      <c r="B171" s="64">
        <v>1000</v>
      </c>
      <c r="C171" s="65">
        <v>5.546</v>
      </c>
      <c r="D171" s="66"/>
      <c r="E171" s="67">
        <f>B171/C171*D171</f>
        <v>0</v>
      </c>
      <c r="F171" s="68"/>
      <c r="G171" s="69">
        <f>F171/B171*C171</f>
        <v>0</v>
      </c>
      <c r="H171" s="69">
        <f>F171/B171*C171*1.08</f>
        <v>0</v>
      </c>
      <c r="I171" s="64">
        <f>B171/C171*D171/1.08</f>
        <v>0</v>
      </c>
      <c r="J171" s="1"/>
      <c r="K171" s="2"/>
      <c r="L171" s="3"/>
      <c r="M171" s="7"/>
      <c r="N171" s="5"/>
      <c r="O171" s="8"/>
    </row>
    <row r="172" spans="1:15" ht="12.75">
      <c r="A172" s="91" t="s">
        <v>60</v>
      </c>
      <c r="B172" s="64">
        <v>1000</v>
      </c>
      <c r="C172" s="65">
        <v>5.912</v>
      </c>
      <c r="D172" s="66"/>
      <c r="E172" s="67">
        <f t="shared" si="36"/>
        <v>0</v>
      </c>
      <c r="F172" s="68"/>
      <c r="G172" s="69">
        <f t="shared" si="37"/>
        <v>0</v>
      </c>
      <c r="H172" s="69">
        <f t="shared" si="38"/>
        <v>0</v>
      </c>
      <c r="I172" s="64">
        <f t="shared" si="40"/>
        <v>0</v>
      </c>
      <c r="J172" s="1"/>
      <c r="K172" s="2"/>
      <c r="L172" s="3"/>
      <c r="M172" s="7"/>
      <c r="N172" s="5"/>
      <c r="O172" s="8"/>
    </row>
    <row r="173" spans="1:15" ht="12.75">
      <c r="A173" s="91" t="s">
        <v>636</v>
      </c>
      <c r="B173" s="64">
        <v>1000</v>
      </c>
      <c r="C173" s="65">
        <v>6.279</v>
      </c>
      <c r="D173" s="66"/>
      <c r="E173" s="67">
        <f>B173/C173*D173</f>
        <v>0</v>
      </c>
      <c r="F173" s="68"/>
      <c r="G173" s="69">
        <f>F173/B173*C173</f>
        <v>0</v>
      </c>
      <c r="H173" s="69">
        <f>F173/B173*C173*1.08</f>
        <v>0</v>
      </c>
      <c r="I173" s="64">
        <f>B173/C173*D173/1.08</f>
        <v>0</v>
      </c>
      <c r="J173" s="1"/>
      <c r="K173" s="2"/>
      <c r="L173" s="3"/>
      <c r="M173" s="7"/>
      <c r="N173" s="5"/>
      <c r="O173" s="8"/>
    </row>
    <row r="174" spans="1:15" ht="12.75">
      <c r="A174" s="91" t="s">
        <v>578</v>
      </c>
      <c r="B174" s="64">
        <v>1000</v>
      </c>
      <c r="C174" s="65">
        <v>6.523</v>
      </c>
      <c r="D174" s="66"/>
      <c r="E174" s="67">
        <f>B174/C174*D174</f>
        <v>0</v>
      </c>
      <c r="F174" s="68">
        <v>0</v>
      </c>
      <c r="G174" s="69">
        <f>F174/B174*C174</f>
        <v>0</v>
      </c>
      <c r="H174" s="69">
        <f>F174/B174*C174*1.08</f>
        <v>0</v>
      </c>
      <c r="I174" s="64">
        <f>B174/C174*D174/1.08</f>
        <v>0</v>
      </c>
      <c r="J174" s="1"/>
      <c r="K174" s="2"/>
      <c r="L174" s="3"/>
      <c r="M174" s="7"/>
      <c r="N174" s="5"/>
      <c r="O174" s="8"/>
    </row>
    <row r="175" spans="1:15" ht="15">
      <c r="A175" s="84" t="s">
        <v>216</v>
      </c>
      <c r="B175" s="1"/>
      <c r="C175" s="2"/>
      <c r="D175" s="3"/>
      <c r="E175" s="7"/>
      <c r="F175" s="5"/>
      <c r="G175" s="8"/>
      <c r="H175" s="8"/>
      <c r="I175" s="1"/>
      <c r="J175" s="1"/>
      <c r="K175" s="2"/>
      <c r="L175" s="3"/>
      <c r="M175" s="7"/>
      <c r="N175" s="5"/>
      <c r="O175" s="8"/>
    </row>
    <row r="176" spans="1:9" ht="12.75">
      <c r="A176" s="91" t="s">
        <v>86</v>
      </c>
      <c r="B176" s="64">
        <v>1000</v>
      </c>
      <c r="C176" s="65">
        <v>2.091</v>
      </c>
      <c r="D176" s="66"/>
      <c r="E176" s="67">
        <f aca="true" t="shared" si="41" ref="E176:E199">B176/C176*D176</f>
        <v>0</v>
      </c>
      <c r="F176" s="68"/>
      <c r="G176" s="69">
        <f aca="true" t="shared" si="42" ref="G176:G195">F176/B176*C176</f>
        <v>0</v>
      </c>
      <c r="H176" s="69">
        <f aca="true" t="shared" si="43" ref="H176:H195">F176/B176*C176*1.08</f>
        <v>0</v>
      </c>
      <c r="I176" s="64">
        <f t="shared" si="40"/>
        <v>0</v>
      </c>
    </row>
    <row r="177" spans="1:9" ht="12.75">
      <c r="A177" s="91" t="s">
        <v>638</v>
      </c>
      <c r="B177" s="64">
        <v>1000</v>
      </c>
      <c r="C177" s="65">
        <v>2.271</v>
      </c>
      <c r="D177" s="66"/>
      <c r="E177" s="67">
        <f t="shared" si="41"/>
        <v>0</v>
      </c>
      <c r="F177" s="68"/>
      <c r="G177" s="69">
        <f>F177/B177*C177</f>
        <v>0</v>
      </c>
      <c r="H177" s="69">
        <f>F177/B177*C177*1.08</f>
        <v>0</v>
      </c>
      <c r="I177" s="64">
        <f>B177/C177*D177/1.08</f>
        <v>0</v>
      </c>
    </row>
    <row r="178" spans="1:15" ht="12.75">
      <c r="A178" s="91" t="s">
        <v>87</v>
      </c>
      <c r="B178" s="64">
        <v>1000</v>
      </c>
      <c r="C178" s="65">
        <v>2.445</v>
      </c>
      <c r="D178" s="66"/>
      <c r="E178" s="67">
        <f t="shared" si="41"/>
        <v>0</v>
      </c>
      <c r="F178" s="68"/>
      <c r="G178" s="69">
        <f t="shared" si="42"/>
        <v>0</v>
      </c>
      <c r="H178" s="69">
        <f t="shared" si="43"/>
        <v>0</v>
      </c>
      <c r="I178" s="64">
        <f t="shared" si="40"/>
        <v>0</v>
      </c>
      <c r="J178" s="14"/>
      <c r="K178" s="15"/>
      <c r="L178" s="16"/>
      <c r="M178" s="6"/>
      <c r="N178" s="4"/>
      <c r="O178" s="6"/>
    </row>
    <row r="179" spans="1:15" ht="12.75">
      <c r="A179" s="91" t="s">
        <v>639</v>
      </c>
      <c r="B179" s="64">
        <v>1000</v>
      </c>
      <c r="C179" s="65">
        <v>2.62</v>
      </c>
      <c r="D179" s="66"/>
      <c r="E179" s="67">
        <f t="shared" si="41"/>
        <v>0</v>
      </c>
      <c r="F179" s="68">
        <v>0</v>
      </c>
      <c r="G179" s="69">
        <f>F179/B179*C179</f>
        <v>0</v>
      </c>
      <c r="H179" s="69">
        <f>F179/B179*C179*1.08</f>
        <v>0</v>
      </c>
      <c r="I179" s="64">
        <f>B179/C179*D179/1.08</f>
        <v>0</v>
      </c>
      <c r="J179" s="1"/>
      <c r="K179" s="2"/>
      <c r="L179" s="4"/>
      <c r="M179" s="6"/>
      <c r="N179" s="4"/>
      <c r="O179" s="6"/>
    </row>
    <row r="180" spans="1:15" ht="12.75">
      <c r="A180" s="91" t="s">
        <v>19</v>
      </c>
      <c r="B180" s="64">
        <v>1000</v>
      </c>
      <c r="C180" s="65">
        <v>2.794</v>
      </c>
      <c r="D180" s="66"/>
      <c r="E180" s="67">
        <f t="shared" si="41"/>
        <v>0</v>
      </c>
      <c r="F180" s="68">
        <v>0</v>
      </c>
      <c r="G180" s="69">
        <f t="shared" si="42"/>
        <v>0</v>
      </c>
      <c r="H180" s="69">
        <f t="shared" si="43"/>
        <v>0</v>
      </c>
      <c r="I180" s="64">
        <f t="shared" si="40"/>
        <v>0</v>
      </c>
      <c r="J180" s="1"/>
      <c r="K180" s="2"/>
      <c r="L180" s="4"/>
      <c r="M180" s="6"/>
      <c r="N180" s="4"/>
      <c r="O180" s="6"/>
    </row>
    <row r="181" spans="1:15" ht="12.75">
      <c r="A181" s="91" t="s">
        <v>640</v>
      </c>
      <c r="B181" s="64">
        <v>1000</v>
      </c>
      <c r="C181" s="65">
        <v>2.969</v>
      </c>
      <c r="D181" s="66"/>
      <c r="E181" s="67">
        <f t="shared" si="41"/>
        <v>0</v>
      </c>
      <c r="F181" s="68">
        <v>0</v>
      </c>
      <c r="G181" s="69">
        <f>F181/B181*C181</f>
        <v>0</v>
      </c>
      <c r="H181" s="69">
        <f>F181/B181*C181*1.08</f>
        <v>0</v>
      </c>
      <c r="I181" s="64">
        <f>B181/C181*D181/1.08</f>
        <v>0</v>
      </c>
      <c r="J181" s="1"/>
      <c r="K181" s="2"/>
      <c r="L181" s="4"/>
      <c r="M181" s="6"/>
      <c r="N181" s="4"/>
      <c r="O181" s="6"/>
    </row>
    <row r="182" spans="1:15" ht="12.75">
      <c r="A182" s="91" t="s">
        <v>20</v>
      </c>
      <c r="B182" s="64">
        <v>1000</v>
      </c>
      <c r="C182" s="65">
        <v>3.144</v>
      </c>
      <c r="D182" s="66"/>
      <c r="E182" s="67">
        <f t="shared" si="41"/>
        <v>0</v>
      </c>
      <c r="F182" s="68"/>
      <c r="G182" s="69">
        <f t="shared" si="42"/>
        <v>0</v>
      </c>
      <c r="H182" s="69">
        <f t="shared" si="43"/>
        <v>0</v>
      </c>
      <c r="I182" s="64">
        <f t="shared" si="40"/>
        <v>0</v>
      </c>
      <c r="J182" s="1"/>
      <c r="K182" s="2"/>
      <c r="L182" s="3"/>
      <c r="M182" s="7"/>
      <c r="N182" s="5"/>
      <c r="O182" s="8"/>
    </row>
    <row r="183" spans="1:15" ht="12.75">
      <c r="A183" s="91" t="s">
        <v>21</v>
      </c>
      <c r="B183" s="64">
        <v>1000</v>
      </c>
      <c r="C183" s="65">
        <v>3.493</v>
      </c>
      <c r="D183" s="66"/>
      <c r="E183" s="67">
        <f t="shared" si="41"/>
        <v>0</v>
      </c>
      <c r="F183" s="68"/>
      <c r="G183" s="69">
        <f t="shared" si="42"/>
        <v>0</v>
      </c>
      <c r="H183" s="69">
        <f t="shared" si="43"/>
        <v>0</v>
      </c>
      <c r="I183" s="64">
        <f t="shared" si="40"/>
        <v>0</v>
      </c>
      <c r="J183" s="1"/>
      <c r="K183" s="2"/>
      <c r="L183" s="3"/>
      <c r="M183" s="7"/>
      <c r="N183" s="5"/>
      <c r="O183" s="8"/>
    </row>
    <row r="184" spans="1:15" ht="12.75">
      <c r="A184" s="91" t="s">
        <v>88</v>
      </c>
      <c r="B184" s="64">
        <v>1000</v>
      </c>
      <c r="C184" s="65">
        <v>3.842</v>
      </c>
      <c r="D184" s="66"/>
      <c r="E184" s="67">
        <f t="shared" si="41"/>
        <v>0</v>
      </c>
      <c r="F184" s="68"/>
      <c r="G184" s="69">
        <f t="shared" si="42"/>
        <v>0</v>
      </c>
      <c r="H184" s="69">
        <f t="shared" si="43"/>
        <v>0</v>
      </c>
      <c r="I184" s="64">
        <f t="shared" si="40"/>
        <v>0</v>
      </c>
      <c r="J184" s="1"/>
      <c r="K184" s="2"/>
      <c r="L184" s="3"/>
      <c r="M184" s="7"/>
      <c r="N184" s="5"/>
      <c r="O184" s="8"/>
    </row>
    <row r="185" spans="1:15" ht="12.75">
      <c r="A185" s="91" t="s">
        <v>22</v>
      </c>
      <c r="B185" s="64">
        <v>1000</v>
      </c>
      <c r="C185" s="65">
        <v>4.191</v>
      </c>
      <c r="D185" s="66"/>
      <c r="E185" s="67">
        <f t="shared" si="41"/>
        <v>0</v>
      </c>
      <c r="F185" s="68"/>
      <c r="G185" s="69">
        <f t="shared" si="42"/>
        <v>0</v>
      </c>
      <c r="H185" s="69">
        <f t="shared" si="43"/>
        <v>0</v>
      </c>
      <c r="I185" s="64">
        <f t="shared" si="40"/>
        <v>0</v>
      </c>
      <c r="J185" s="1"/>
      <c r="K185" s="2"/>
      <c r="L185" s="3"/>
      <c r="M185" s="7"/>
      <c r="N185" s="5"/>
      <c r="O185" s="8"/>
    </row>
    <row r="186" spans="1:15" ht="12.75">
      <c r="A186" s="91" t="s">
        <v>89</v>
      </c>
      <c r="B186" s="64">
        <v>1000</v>
      </c>
      <c r="C186" s="65">
        <v>4.541</v>
      </c>
      <c r="D186" s="66"/>
      <c r="E186" s="67">
        <f t="shared" si="41"/>
        <v>0</v>
      </c>
      <c r="F186" s="68"/>
      <c r="G186" s="69">
        <f t="shared" si="42"/>
        <v>0</v>
      </c>
      <c r="H186" s="69">
        <f t="shared" si="43"/>
        <v>0</v>
      </c>
      <c r="I186" s="64">
        <f t="shared" si="40"/>
        <v>0</v>
      </c>
      <c r="J186" s="1"/>
      <c r="K186" s="2"/>
      <c r="L186" s="3"/>
      <c r="M186" s="7"/>
      <c r="N186" s="5"/>
      <c r="O186" s="8"/>
    </row>
    <row r="187" spans="1:9" ht="12.75">
      <c r="A187" s="91" t="s">
        <v>23</v>
      </c>
      <c r="B187" s="64">
        <v>1000</v>
      </c>
      <c r="C187" s="65">
        <v>5.064</v>
      </c>
      <c r="D187" s="66"/>
      <c r="E187" s="67">
        <f t="shared" si="41"/>
        <v>0</v>
      </c>
      <c r="F187" s="68"/>
      <c r="G187" s="69">
        <f t="shared" si="42"/>
        <v>0</v>
      </c>
      <c r="H187" s="69">
        <f t="shared" si="43"/>
        <v>0</v>
      </c>
      <c r="I187" s="64">
        <f t="shared" si="40"/>
        <v>0</v>
      </c>
    </row>
    <row r="188" spans="1:9" ht="12.75">
      <c r="A188" s="91" t="s">
        <v>218</v>
      </c>
      <c r="B188" s="64">
        <v>1000</v>
      </c>
      <c r="C188" s="65">
        <v>5.588</v>
      </c>
      <c r="D188" s="66"/>
      <c r="E188" s="67">
        <f>B188/C188*D188</f>
        <v>0</v>
      </c>
      <c r="F188" s="68"/>
      <c r="G188" s="69">
        <f>F188/B188*C188</f>
        <v>0</v>
      </c>
      <c r="H188" s="69">
        <f>F188/B188*C188*1.08</f>
        <v>0</v>
      </c>
      <c r="I188" s="64">
        <f>B188/C188*D188/1.08</f>
        <v>0</v>
      </c>
    </row>
    <row r="189" spans="1:9" ht="12.75">
      <c r="A189" s="91" t="s">
        <v>24</v>
      </c>
      <c r="B189" s="64">
        <v>1000</v>
      </c>
      <c r="C189" s="65">
        <v>5.938</v>
      </c>
      <c r="D189" s="66"/>
      <c r="E189" s="67">
        <f t="shared" si="41"/>
        <v>0</v>
      </c>
      <c r="F189" s="68"/>
      <c r="G189" s="69">
        <f t="shared" si="42"/>
        <v>0</v>
      </c>
      <c r="H189" s="69">
        <f t="shared" si="43"/>
        <v>0</v>
      </c>
      <c r="I189" s="64">
        <f t="shared" si="40"/>
        <v>0</v>
      </c>
    </row>
    <row r="190" spans="1:9" ht="12.75">
      <c r="A190" s="91" t="s">
        <v>219</v>
      </c>
      <c r="B190" s="64">
        <v>1000</v>
      </c>
      <c r="C190" s="65">
        <v>6.287</v>
      </c>
      <c r="D190" s="66"/>
      <c r="E190" s="67">
        <f>B190/C190*D190</f>
        <v>0</v>
      </c>
      <c r="F190" s="68"/>
      <c r="G190" s="69">
        <f>F190/B190*C190</f>
        <v>0</v>
      </c>
      <c r="H190" s="69">
        <f>F190/B190*C190*1.08</f>
        <v>0</v>
      </c>
      <c r="I190" s="64">
        <f>B190/C190*D190/1.08</f>
        <v>0</v>
      </c>
    </row>
    <row r="191" spans="1:9" ht="12.75">
      <c r="A191" s="91" t="s">
        <v>25</v>
      </c>
      <c r="B191" s="64">
        <v>1000</v>
      </c>
      <c r="C191" s="65">
        <v>6.811</v>
      </c>
      <c r="D191" s="66"/>
      <c r="E191" s="67">
        <f t="shared" si="41"/>
        <v>0</v>
      </c>
      <c r="F191" s="68"/>
      <c r="G191" s="69">
        <f t="shared" si="42"/>
        <v>0</v>
      </c>
      <c r="H191" s="69">
        <f t="shared" si="43"/>
        <v>0</v>
      </c>
      <c r="I191" s="64">
        <f t="shared" si="40"/>
        <v>0</v>
      </c>
    </row>
    <row r="192" spans="1:9" ht="12.75">
      <c r="A192" s="91" t="s">
        <v>220</v>
      </c>
      <c r="B192" s="64">
        <v>1000</v>
      </c>
      <c r="C192" s="65">
        <v>7.335</v>
      </c>
      <c r="D192" s="66"/>
      <c r="E192" s="67">
        <f>B192/C192*D192</f>
        <v>0</v>
      </c>
      <c r="F192" s="68"/>
      <c r="G192" s="69">
        <f>F192/B192*C192</f>
        <v>0</v>
      </c>
      <c r="H192" s="69">
        <f>F192/B192*C192*1.08</f>
        <v>0</v>
      </c>
      <c r="I192" s="64">
        <f>B192/C192*D192/1.08</f>
        <v>0</v>
      </c>
    </row>
    <row r="193" spans="1:9" ht="12.75">
      <c r="A193" s="91" t="s">
        <v>26</v>
      </c>
      <c r="B193" s="64">
        <v>1000</v>
      </c>
      <c r="C193" s="65">
        <v>7.684</v>
      </c>
      <c r="D193" s="66"/>
      <c r="E193" s="67">
        <f t="shared" si="41"/>
        <v>0</v>
      </c>
      <c r="F193" s="68"/>
      <c r="G193" s="69">
        <f t="shared" si="42"/>
        <v>0</v>
      </c>
      <c r="H193" s="69">
        <f t="shared" si="43"/>
        <v>0</v>
      </c>
      <c r="I193" s="64">
        <f t="shared" si="40"/>
        <v>0</v>
      </c>
    </row>
    <row r="194" spans="1:9" ht="12.75">
      <c r="A194" s="91" t="s">
        <v>641</v>
      </c>
      <c r="B194" s="64">
        <v>1000</v>
      </c>
      <c r="C194" s="65">
        <v>8.034</v>
      </c>
      <c r="D194" s="66"/>
      <c r="E194" s="67">
        <f t="shared" si="41"/>
        <v>0</v>
      </c>
      <c r="F194" s="68"/>
      <c r="G194" s="69">
        <f>F194/B194*C194</f>
        <v>0</v>
      </c>
      <c r="H194" s="69">
        <f>F194/B194*C194*1.08</f>
        <v>0</v>
      </c>
      <c r="I194" s="64">
        <f>B194/C194*D194/1.08</f>
        <v>0</v>
      </c>
    </row>
    <row r="195" spans="1:15" ht="12.75">
      <c r="A195" s="91" t="s">
        <v>28</v>
      </c>
      <c r="B195" s="64">
        <v>1000</v>
      </c>
      <c r="C195" s="65">
        <v>8.557</v>
      </c>
      <c r="D195" s="66"/>
      <c r="E195" s="67">
        <f t="shared" si="41"/>
        <v>0</v>
      </c>
      <c r="F195" s="68"/>
      <c r="G195" s="69">
        <f t="shared" si="42"/>
        <v>0</v>
      </c>
      <c r="H195" s="69">
        <f t="shared" si="43"/>
        <v>0</v>
      </c>
      <c r="I195" s="64">
        <f t="shared" si="40"/>
        <v>0</v>
      </c>
      <c r="J195" s="1"/>
      <c r="K195" s="2"/>
      <c r="L195" s="3"/>
      <c r="M195" s="7"/>
      <c r="N195" s="5"/>
      <c r="O195" s="8"/>
    </row>
    <row r="196" spans="1:15" ht="12.75">
      <c r="A196" s="91" t="s">
        <v>642</v>
      </c>
      <c r="B196" s="64">
        <v>1000</v>
      </c>
      <c r="C196" s="65">
        <v>9.082</v>
      </c>
      <c r="D196" s="66"/>
      <c r="E196" s="67">
        <f t="shared" si="41"/>
        <v>0</v>
      </c>
      <c r="F196" s="68"/>
      <c r="G196" s="69">
        <f>F196/B196*C196</f>
        <v>0</v>
      </c>
      <c r="H196" s="69">
        <f>F196/B196*C196*1.08</f>
        <v>0</v>
      </c>
      <c r="I196" s="64">
        <f>B196/C196*D196/1.08</f>
        <v>0</v>
      </c>
      <c r="J196" s="1"/>
      <c r="K196" s="2"/>
      <c r="L196" s="3"/>
      <c r="M196" s="7"/>
      <c r="N196" s="5"/>
      <c r="O196" s="8"/>
    </row>
    <row r="197" spans="1:15" ht="12.75">
      <c r="A197" s="91" t="s">
        <v>27</v>
      </c>
      <c r="B197" s="64">
        <v>1000</v>
      </c>
      <c r="C197" s="65">
        <v>9.43</v>
      </c>
      <c r="D197" s="66"/>
      <c r="E197" s="67">
        <f t="shared" si="41"/>
        <v>0</v>
      </c>
      <c r="F197" s="68"/>
      <c r="G197" s="69">
        <f>F197/B197*C197</f>
        <v>0</v>
      </c>
      <c r="H197" s="69">
        <f>F197/B197*C197*1.08</f>
        <v>0</v>
      </c>
      <c r="I197" s="64">
        <f>B197/C197*D197/1.08</f>
        <v>0</v>
      </c>
      <c r="J197" s="1"/>
      <c r="K197" s="2"/>
      <c r="L197" s="3"/>
      <c r="M197" s="7"/>
      <c r="N197" s="5"/>
      <c r="O197" s="8"/>
    </row>
    <row r="198" spans="1:15" ht="12.75">
      <c r="A198" s="91" t="s">
        <v>110</v>
      </c>
      <c r="B198" s="64">
        <v>1000</v>
      </c>
      <c r="C198" s="65">
        <v>10.304</v>
      </c>
      <c r="D198" s="66"/>
      <c r="E198" s="67">
        <f t="shared" si="41"/>
        <v>0</v>
      </c>
      <c r="F198" s="68"/>
      <c r="G198" s="69">
        <f>F198/B198*C198</f>
        <v>0</v>
      </c>
      <c r="H198" s="69">
        <f>F198/B198*C198*1.08</f>
        <v>0</v>
      </c>
      <c r="I198" s="64">
        <f>B198/C198*D198/1.08</f>
        <v>0</v>
      </c>
      <c r="J198" s="1"/>
      <c r="K198" s="2"/>
      <c r="L198" s="3"/>
      <c r="M198" s="7"/>
      <c r="N198" s="5"/>
      <c r="O198" s="8"/>
    </row>
    <row r="199" spans="1:15" ht="12.75">
      <c r="A199" s="91" t="s">
        <v>221</v>
      </c>
      <c r="B199" s="64">
        <v>1000</v>
      </c>
      <c r="C199" s="65">
        <v>11.177</v>
      </c>
      <c r="D199" s="66"/>
      <c r="E199" s="67">
        <f t="shared" si="41"/>
        <v>0</v>
      </c>
      <c r="F199" s="68"/>
      <c r="G199" s="69">
        <f>F199/B199*C199</f>
        <v>0</v>
      </c>
      <c r="H199" s="69">
        <f>F199/B199*C199*1.08</f>
        <v>0</v>
      </c>
      <c r="I199" s="64">
        <f>B199/C199*D199/1.08</f>
        <v>0</v>
      </c>
      <c r="J199" s="1"/>
      <c r="K199" s="2"/>
      <c r="L199" s="3"/>
      <c r="M199" s="7"/>
      <c r="N199" s="5"/>
      <c r="O199" s="8"/>
    </row>
    <row r="200" spans="1:15" ht="15">
      <c r="A200" s="84" t="s">
        <v>224</v>
      </c>
      <c r="B200" s="1"/>
      <c r="C200" s="2"/>
      <c r="D200" s="3"/>
      <c r="E200" s="7"/>
      <c r="F200" s="5"/>
      <c r="G200" s="8"/>
      <c r="H200" s="8"/>
      <c r="I200" s="1"/>
      <c r="J200" s="1"/>
      <c r="K200" s="2"/>
      <c r="L200" s="3"/>
      <c r="M200" s="7"/>
      <c r="N200" s="5"/>
      <c r="O200" s="8"/>
    </row>
    <row r="201" spans="1:15" ht="12.75">
      <c r="A201" s="91" t="s">
        <v>226</v>
      </c>
      <c r="B201" s="64">
        <v>1000</v>
      </c>
      <c r="C201" s="65">
        <v>4.77</v>
      </c>
      <c r="D201" s="66"/>
      <c r="E201" s="67">
        <f>B201/C201*D201</f>
        <v>0</v>
      </c>
      <c r="F201" s="68">
        <v>0</v>
      </c>
      <c r="G201" s="69">
        <f>F201/B201*C201</f>
        <v>0</v>
      </c>
      <c r="H201" s="69">
        <f>F201/B201*C201*1.08</f>
        <v>0</v>
      </c>
      <c r="I201" s="64">
        <f>B201/C201*D201/1.08</f>
        <v>0</v>
      </c>
      <c r="J201" s="1"/>
      <c r="K201" s="2"/>
      <c r="L201" s="4"/>
      <c r="M201" s="6"/>
      <c r="N201" s="4"/>
      <c r="O201" s="6"/>
    </row>
    <row r="202" spans="1:15" ht="12.75">
      <c r="A202" s="91" t="s">
        <v>227</v>
      </c>
      <c r="B202" s="64">
        <v>1000</v>
      </c>
      <c r="C202" s="65">
        <v>5.085</v>
      </c>
      <c r="D202" s="66"/>
      <c r="E202" s="67">
        <f>B202/C202*D202</f>
        <v>0</v>
      </c>
      <c r="F202" s="68">
        <v>0</v>
      </c>
      <c r="G202" s="69">
        <f aca="true" t="shared" si="44" ref="G202:G221">F202/B202*C202</f>
        <v>0</v>
      </c>
      <c r="H202" s="69">
        <f aca="true" t="shared" si="45" ref="H202:H221">F202/B202*C202*1.08</f>
        <v>0</v>
      </c>
      <c r="I202" s="64">
        <f aca="true" t="shared" si="46" ref="I202:I221">B202/C202*D202/1.08</f>
        <v>0</v>
      </c>
      <c r="J202" s="1"/>
      <c r="K202" s="2"/>
      <c r="L202" s="4"/>
      <c r="M202" s="6"/>
      <c r="N202" s="4"/>
      <c r="O202" s="6"/>
    </row>
    <row r="203" spans="1:15" ht="12.75">
      <c r="A203" s="91" t="s">
        <v>643</v>
      </c>
      <c r="B203" s="64">
        <v>1000</v>
      </c>
      <c r="C203" s="65">
        <v>5.4</v>
      </c>
      <c r="D203" s="66"/>
      <c r="E203" s="67">
        <f>B203/C203*D203</f>
        <v>0</v>
      </c>
      <c r="F203" s="68">
        <v>0</v>
      </c>
      <c r="G203" s="69">
        <f t="shared" si="44"/>
        <v>0</v>
      </c>
      <c r="H203" s="69">
        <f t="shared" si="45"/>
        <v>0</v>
      </c>
      <c r="I203" s="64">
        <f t="shared" si="46"/>
        <v>0</v>
      </c>
      <c r="J203" s="1"/>
      <c r="K203" s="2"/>
      <c r="L203" s="4"/>
      <c r="M203" s="6"/>
      <c r="N203" s="4"/>
      <c r="O203" s="6"/>
    </row>
    <row r="204" spans="1:15" ht="12.75">
      <c r="A204" s="91" t="s">
        <v>228</v>
      </c>
      <c r="B204" s="64">
        <v>1000</v>
      </c>
      <c r="C204" s="65">
        <v>5.716</v>
      </c>
      <c r="D204" s="66"/>
      <c r="E204" s="67">
        <f>B204/C204*D204</f>
        <v>0</v>
      </c>
      <c r="F204" s="68"/>
      <c r="G204" s="69">
        <f t="shared" si="44"/>
        <v>0</v>
      </c>
      <c r="H204" s="69">
        <f t="shared" si="45"/>
        <v>0</v>
      </c>
      <c r="I204" s="64">
        <f t="shared" si="46"/>
        <v>0</v>
      </c>
      <c r="J204" s="1"/>
      <c r="K204" s="2"/>
      <c r="L204" s="3"/>
      <c r="M204" s="7"/>
      <c r="N204" s="5"/>
      <c r="O204" s="8"/>
    </row>
    <row r="205" spans="1:15" ht="12.75">
      <c r="A205" s="91" t="s">
        <v>229</v>
      </c>
      <c r="B205" s="64">
        <v>1000</v>
      </c>
      <c r="C205" s="65">
        <v>6.031</v>
      </c>
      <c r="D205" s="66"/>
      <c r="E205" s="67">
        <f>B205/C205*D205</f>
        <v>0</v>
      </c>
      <c r="F205" s="68"/>
      <c r="G205" s="69">
        <f t="shared" si="44"/>
        <v>0</v>
      </c>
      <c r="H205" s="69">
        <f t="shared" si="45"/>
        <v>0</v>
      </c>
      <c r="I205" s="64">
        <f t="shared" si="46"/>
        <v>0</v>
      </c>
      <c r="J205" s="1"/>
      <c r="K205" s="2"/>
      <c r="L205" s="3"/>
      <c r="M205" s="7"/>
      <c r="N205" s="5"/>
      <c r="O205" s="8"/>
    </row>
    <row r="206" spans="1:15" ht="12.75">
      <c r="A206" s="91" t="s">
        <v>230</v>
      </c>
      <c r="B206" s="64">
        <v>1000</v>
      </c>
      <c r="C206" s="65">
        <v>6.662</v>
      </c>
      <c r="D206" s="66"/>
      <c r="E206" s="67">
        <f aca="true" t="shared" si="47" ref="E206:E223">B206/C206*D206</f>
        <v>0</v>
      </c>
      <c r="F206" s="68"/>
      <c r="G206" s="69">
        <f t="shared" si="44"/>
        <v>0</v>
      </c>
      <c r="H206" s="69">
        <f t="shared" si="45"/>
        <v>0</v>
      </c>
      <c r="I206" s="64">
        <f t="shared" si="46"/>
        <v>0</v>
      </c>
      <c r="J206" s="1"/>
      <c r="K206" s="2"/>
      <c r="L206" s="3"/>
      <c r="M206" s="7"/>
      <c r="N206" s="5"/>
      <c r="O206" s="8"/>
    </row>
    <row r="207" spans="1:15" ht="12.75">
      <c r="A207" s="91" t="s">
        <v>231</v>
      </c>
      <c r="B207" s="64">
        <v>1000</v>
      </c>
      <c r="C207" s="65">
        <v>7.293</v>
      </c>
      <c r="D207" s="66"/>
      <c r="E207" s="67">
        <f t="shared" si="47"/>
        <v>0</v>
      </c>
      <c r="F207" s="68"/>
      <c r="G207" s="69">
        <f t="shared" si="44"/>
        <v>0</v>
      </c>
      <c r="H207" s="69">
        <f t="shared" si="45"/>
        <v>0</v>
      </c>
      <c r="I207" s="64">
        <f t="shared" si="46"/>
        <v>0</v>
      </c>
      <c r="J207" s="1"/>
      <c r="K207" s="2"/>
      <c r="L207" s="3"/>
      <c r="M207" s="7"/>
      <c r="N207" s="5"/>
      <c r="O207" s="8"/>
    </row>
    <row r="208" spans="1:15" ht="12.75">
      <c r="A208" s="91" t="s">
        <v>232</v>
      </c>
      <c r="B208" s="64">
        <v>1000</v>
      </c>
      <c r="C208" s="65">
        <v>7.924</v>
      </c>
      <c r="D208" s="66"/>
      <c r="E208" s="67">
        <f t="shared" si="47"/>
        <v>0</v>
      </c>
      <c r="F208" s="68"/>
      <c r="G208" s="69">
        <f t="shared" si="44"/>
        <v>0</v>
      </c>
      <c r="H208" s="69">
        <f t="shared" si="45"/>
        <v>0</v>
      </c>
      <c r="I208" s="64">
        <f t="shared" si="46"/>
        <v>0</v>
      </c>
      <c r="J208" s="1"/>
      <c r="K208" s="2"/>
      <c r="L208" s="3"/>
      <c r="M208" s="7"/>
      <c r="N208" s="5"/>
      <c r="O208" s="8"/>
    </row>
    <row r="209" spans="1:9" ht="12.75">
      <c r="A209" s="91" t="s">
        <v>233</v>
      </c>
      <c r="B209" s="64">
        <v>1000</v>
      </c>
      <c r="C209" s="65">
        <v>8.555</v>
      </c>
      <c r="D209" s="66"/>
      <c r="E209" s="67">
        <f t="shared" si="47"/>
        <v>0</v>
      </c>
      <c r="F209" s="68"/>
      <c r="G209" s="69">
        <f t="shared" si="44"/>
        <v>0</v>
      </c>
      <c r="H209" s="69">
        <f t="shared" si="45"/>
        <v>0</v>
      </c>
      <c r="I209" s="64">
        <f t="shared" si="46"/>
        <v>0</v>
      </c>
    </row>
    <row r="210" spans="1:9" ht="12.75">
      <c r="A210" s="91" t="s">
        <v>234</v>
      </c>
      <c r="B210" s="64">
        <v>1000</v>
      </c>
      <c r="C210" s="65">
        <v>9.501</v>
      </c>
      <c r="D210" s="66"/>
      <c r="E210" s="67">
        <f t="shared" si="47"/>
        <v>0</v>
      </c>
      <c r="F210" s="68"/>
      <c r="G210" s="69">
        <f t="shared" si="44"/>
        <v>0</v>
      </c>
      <c r="H210" s="69">
        <f t="shared" si="45"/>
        <v>0</v>
      </c>
      <c r="I210" s="64">
        <f t="shared" si="46"/>
        <v>0</v>
      </c>
    </row>
    <row r="211" spans="1:9" ht="12.75">
      <c r="A211" s="91" t="s">
        <v>235</v>
      </c>
      <c r="B211" s="64">
        <v>1000</v>
      </c>
      <c r="C211" s="65">
        <v>10.447</v>
      </c>
      <c r="D211" s="66"/>
      <c r="E211" s="67">
        <f t="shared" si="47"/>
        <v>0</v>
      </c>
      <c r="F211" s="68"/>
      <c r="G211" s="69">
        <f t="shared" si="44"/>
        <v>0</v>
      </c>
      <c r="H211" s="69">
        <f t="shared" si="45"/>
        <v>0</v>
      </c>
      <c r="I211" s="64">
        <f t="shared" si="46"/>
        <v>0</v>
      </c>
    </row>
    <row r="212" spans="1:9" ht="12.75">
      <c r="A212" s="91" t="s">
        <v>236</v>
      </c>
      <c r="B212" s="64">
        <v>1000</v>
      </c>
      <c r="C212" s="65">
        <v>11.079</v>
      </c>
      <c r="D212" s="66"/>
      <c r="E212" s="67">
        <f t="shared" si="47"/>
        <v>0</v>
      </c>
      <c r="F212" s="68"/>
      <c r="G212" s="69">
        <f t="shared" si="44"/>
        <v>0</v>
      </c>
      <c r="H212" s="69">
        <f t="shared" si="45"/>
        <v>0</v>
      </c>
      <c r="I212" s="64">
        <f t="shared" si="46"/>
        <v>0</v>
      </c>
    </row>
    <row r="213" spans="1:9" ht="12.75">
      <c r="A213" s="91" t="s">
        <v>237</v>
      </c>
      <c r="B213" s="64">
        <v>1000</v>
      </c>
      <c r="C213" s="65">
        <v>11.709</v>
      </c>
      <c r="D213" s="66"/>
      <c r="E213" s="67">
        <f t="shared" si="47"/>
        <v>0</v>
      </c>
      <c r="F213" s="68"/>
      <c r="G213" s="69">
        <f t="shared" si="44"/>
        <v>0</v>
      </c>
      <c r="H213" s="69">
        <f t="shared" si="45"/>
        <v>0</v>
      </c>
      <c r="I213" s="64">
        <f t="shared" si="46"/>
        <v>0</v>
      </c>
    </row>
    <row r="214" spans="1:9" ht="12.75">
      <c r="A214" s="91" t="s">
        <v>238</v>
      </c>
      <c r="B214" s="64">
        <v>1000</v>
      </c>
      <c r="C214" s="65">
        <v>12.556</v>
      </c>
      <c r="D214" s="66"/>
      <c r="E214" s="67">
        <f t="shared" si="47"/>
        <v>0</v>
      </c>
      <c r="F214" s="68"/>
      <c r="G214" s="69">
        <f t="shared" si="44"/>
        <v>0</v>
      </c>
      <c r="H214" s="69">
        <f t="shared" si="45"/>
        <v>0</v>
      </c>
      <c r="I214" s="64">
        <f t="shared" si="46"/>
        <v>0</v>
      </c>
    </row>
    <row r="215" spans="1:9" ht="12.75">
      <c r="A215" s="91" t="s">
        <v>239</v>
      </c>
      <c r="B215" s="64">
        <v>1000</v>
      </c>
      <c r="C215" s="65">
        <v>13.602</v>
      </c>
      <c r="D215" s="66"/>
      <c r="E215" s="67">
        <f t="shared" si="47"/>
        <v>0</v>
      </c>
      <c r="F215" s="68"/>
      <c r="G215" s="69">
        <f t="shared" si="44"/>
        <v>0</v>
      </c>
      <c r="H215" s="69">
        <f t="shared" si="45"/>
        <v>0</v>
      </c>
      <c r="I215" s="64">
        <f t="shared" si="46"/>
        <v>0</v>
      </c>
    </row>
    <row r="216" spans="1:9" ht="12.75">
      <c r="A216" s="91" t="s">
        <v>644</v>
      </c>
      <c r="B216" s="64">
        <v>1000</v>
      </c>
      <c r="C216" s="65">
        <v>14.233</v>
      </c>
      <c r="D216" s="66"/>
      <c r="E216" s="67">
        <f t="shared" si="47"/>
        <v>0</v>
      </c>
      <c r="F216" s="68"/>
      <c r="G216" s="69">
        <f t="shared" si="44"/>
        <v>0</v>
      </c>
      <c r="H216" s="69">
        <f t="shared" si="45"/>
        <v>0</v>
      </c>
      <c r="I216" s="64">
        <f t="shared" si="46"/>
        <v>0</v>
      </c>
    </row>
    <row r="217" spans="1:15" ht="12.75">
      <c r="A217" s="91" t="s">
        <v>240</v>
      </c>
      <c r="B217" s="64">
        <v>1000</v>
      </c>
      <c r="C217" s="65">
        <v>14.864</v>
      </c>
      <c r="D217" s="66"/>
      <c r="E217" s="67">
        <f t="shared" si="47"/>
        <v>0</v>
      </c>
      <c r="F217" s="68"/>
      <c r="G217" s="69">
        <f t="shared" si="44"/>
        <v>0</v>
      </c>
      <c r="H217" s="69">
        <f t="shared" si="45"/>
        <v>0</v>
      </c>
      <c r="I217" s="64">
        <f t="shared" si="46"/>
        <v>0</v>
      </c>
      <c r="J217" s="1"/>
      <c r="K217" s="2"/>
      <c r="L217" s="3"/>
      <c r="M217" s="7"/>
      <c r="N217" s="5"/>
      <c r="O217" s="8"/>
    </row>
    <row r="218" spans="1:15" ht="12.75">
      <c r="A218" s="91" t="s">
        <v>645</v>
      </c>
      <c r="B218" s="64">
        <v>1000</v>
      </c>
      <c r="C218" s="65">
        <v>15.81</v>
      </c>
      <c r="D218" s="66"/>
      <c r="E218" s="67">
        <f t="shared" si="47"/>
        <v>0</v>
      </c>
      <c r="F218" s="68"/>
      <c r="G218" s="69">
        <f t="shared" si="44"/>
        <v>0</v>
      </c>
      <c r="H218" s="69">
        <f t="shared" si="45"/>
        <v>0</v>
      </c>
      <c r="I218" s="64">
        <f t="shared" si="46"/>
        <v>0</v>
      </c>
      <c r="J218" s="1"/>
      <c r="K218" s="2"/>
      <c r="L218" s="3"/>
      <c r="M218" s="7"/>
      <c r="N218" s="5"/>
      <c r="O218" s="8"/>
    </row>
    <row r="219" spans="1:15" ht="12.75">
      <c r="A219" s="91" t="s">
        <v>241</v>
      </c>
      <c r="B219" s="64">
        <v>1000</v>
      </c>
      <c r="C219" s="65">
        <v>16.756</v>
      </c>
      <c r="D219" s="66"/>
      <c r="E219" s="67">
        <f t="shared" si="47"/>
        <v>0</v>
      </c>
      <c r="F219" s="68"/>
      <c r="G219" s="69">
        <f t="shared" si="44"/>
        <v>0</v>
      </c>
      <c r="H219" s="69">
        <f t="shared" si="45"/>
        <v>0</v>
      </c>
      <c r="I219" s="64">
        <f t="shared" si="46"/>
        <v>0</v>
      </c>
      <c r="J219" s="1"/>
      <c r="K219" s="2"/>
      <c r="L219" s="3"/>
      <c r="M219" s="7"/>
      <c r="N219" s="5"/>
      <c r="O219" s="8"/>
    </row>
    <row r="220" spans="1:15" ht="12.75">
      <c r="A220" s="91" t="s">
        <v>242</v>
      </c>
      <c r="B220" s="64">
        <v>1000</v>
      </c>
      <c r="C220" s="65">
        <v>17.387</v>
      </c>
      <c r="D220" s="66"/>
      <c r="E220" s="67">
        <f t="shared" si="47"/>
        <v>0</v>
      </c>
      <c r="F220" s="68"/>
      <c r="G220" s="69">
        <f t="shared" si="44"/>
        <v>0</v>
      </c>
      <c r="H220" s="69">
        <f t="shared" si="45"/>
        <v>0</v>
      </c>
      <c r="I220" s="64">
        <f t="shared" si="46"/>
        <v>0</v>
      </c>
      <c r="J220" s="1"/>
      <c r="K220" s="2"/>
      <c r="L220" s="3"/>
      <c r="M220" s="7"/>
      <c r="N220" s="5"/>
      <c r="O220" s="8"/>
    </row>
    <row r="221" spans="1:15" ht="12.75">
      <c r="A221" s="91" t="s">
        <v>243</v>
      </c>
      <c r="B221" s="64">
        <v>1000</v>
      </c>
      <c r="C221" s="65">
        <v>18.964</v>
      </c>
      <c r="D221" s="66"/>
      <c r="E221" s="67">
        <f t="shared" si="47"/>
        <v>0</v>
      </c>
      <c r="F221" s="68"/>
      <c r="G221" s="69">
        <f t="shared" si="44"/>
        <v>0</v>
      </c>
      <c r="H221" s="69">
        <f t="shared" si="45"/>
        <v>0</v>
      </c>
      <c r="I221" s="64">
        <f t="shared" si="46"/>
        <v>0</v>
      </c>
      <c r="J221" s="1"/>
      <c r="K221" s="2"/>
      <c r="L221" s="3"/>
      <c r="M221" s="7"/>
      <c r="N221" s="5"/>
      <c r="O221" s="8"/>
    </row>
    <row r="222" spans="1:15" ht="12.75">
      <c r="A222" s="91" t="s">
        <v>244</v>
      </c>
      <c r="B222" s="64">
        <v>1000</v>
      </c>
      <c r="C222" s="65">
        <v>20.541</v>
      </c>
      <c r="D222" s="66"/>
      <c r="E222" s="67">
        <f t="shared" si="47"/>
        <v>0</v>
      </c>
      <c r="F222" s="68"/>
      <c r="G222" s="69">
        <f>F222/B222*C222</f>
        <v>0</v>
      </c>
      <c r="H222" s="69">
        <f>F222/B222*C222*1.08</f>
        <v>0</v>
      </c>
      <c r="I222" s="64">
        <f>B222/C222*D222/1.08</f>
        <v>0</v>
      </c>
      <c r="J222" s="1"/>
      <c r="K222" s="2"/>
      <c r="L222" s="3"/>
      <c r="M222" s="7"/>
      <c r="N222" s="5"/>
      <c r="O222" s="8"/>
    </row>
    <row r="223" spans="1:15" ht="12.75">
      <c r="A223" s="95" t="s">
        <v>245</v>
      </c>
      <c r="B223" s="64">
        <v>1000</v>
      </c>
      <c r="C223" s="65">
        <v>22.118</v>
      </c>
      <c r="D223" s="66"/>
      <c r="E223" s="67">
        <f t="shared" si="47"/>
        <v>0</v>
      </c>
      <c r="F223" s="68"/>
      <c r="G223" s="69">
        <f aca="true" t="shared" si="48" ref="G223:G247">F223/B223*C223</f>
        <v>0</v>
      </c>
      <c r="H223" s="69">
        <f aca="true" t="shared" si="49" ref="H223:H247">F223/B223*C223*1.08</f>
        <v>0</v>
      </c>
      <c r="I223" s="64">
        <f aca="true" t="shared" si="50" ref="I223:I247">B223/C223*D223/1.08</f>
        <v>0</v>
      </c>
      <c r="J223" s="1"/>
      <c r="K223" s="2"/>
      <c r="L223" s="3"/>
      <c r="M223" s="7"/>
      <c r="N223" s="5"/>
      <c r="O223" s="8"/>
    </row>
    <row r="224" spans="1:15" ht="12.75">
      <c r="A224" s="91" t="s">
        <v>715</v>
      </c>
      <c r="B224" s="64">
        <v>1000</v>
      </c>
      <c r="C224" s="65">
        <v>25.272</v>
      </c>
      <c r="D224" s="66"/>
      <c r="E224" s="67">
        <f>B224/C224*D224</f>
        <v>0</v>
      </c>
      <c r="F224" s="68"/>
      <c r="G224" s="69">
        <f>F224/B224*C224</f>
        <v>0</v>
      </c>
      <c r="H224" s="69">
        <f>F224/B224*C224*1.08</f>
        <v>0</v>
      </c>
      <c r="I224" s="64">
        <f>B224/C224*D224/1.08</f>
        <v>0</v>
      </c>
      <c r="J224" s="1"/>
      <c r="K224" s="2"/>
      <c r="L224" s="3"/>
      <c r="M224" s="7"/>
      <c r="N224" s="5"/>
      <c r="O224" s="8"/>
    </row>
    <row r="225" spans="1:15" ht="12.75">
      <c r="A225" s="95" t="s">
        <v>586</v>
      </c>
      <c r="B225" s="64">
        <v>1000</v>
      </c>
      <c r="C225" s="65">
        <v>26.849</v>
      </c>
      <c r="D225" s="66"/>
      <c r="E225" s="67">
        <f>B225/C225*D225</f>
        <v>0</v>
      </c>
      <c r="F225" s="68"/>
      <c r="G225" s="69">
        <f>F225/B225*C225</f>
        <v>0</v>
      </c>
      <c r="H225" s="69">
        <f>F225/B225*C225*1.08</f>
        <v>0</v>
      </c>
      <c r="I225" s="64">
        <f>B225/C225*D225/1.08</f>
        <v>0</v>
      </c>
      <c r="J225" s="1"/>
      <c r="K225" s="2"/>
      <c r="L225" s="3"/>
      <c r="M225" s="7"/>
      <c r="N225" s="5"/>
      <c r="O225" s="8"/>
    </row>
    <row r="226" spans="1:15" ht="15">
      <c r="A226" s="97" t="s">
        <v>246</v>
      </c>
      <c r="B226" s="94"/>
      <c r="C226" s="65"/>
      <c r="D226" s="66"/>
      <c r="E226" s="67"/>
      <c r="F226" s="68"/>
      <c r="G226" s="69"/>
      <c r="H226" s="69"/>
      <c r="I226" s="64"/>
      <c r="J226" s="1"/>
      <c r="K226" s="2"/>
      <c r="L226" s="3"/>
      <c r="M226" s="7"/>
      <c r="N226" s="5"/>
      <c r="O226" s="8"/>
    </row>
    <row r="227" spans="1:15" ht="12.75">
      <c r="A227" s="96" t="s">
        <v>248</v>
      </c>
      <c r="B227" s="64">
        <v>1000</v>
      </c>
      <c r="C227" s="65">
        <v>9.05</v>
      </c>
      <c r="D227" s="66"/>
      <c r="E227" s="67">
        <f>B227/C227*D227</f>
        <v>0</v>
      </c>
      <c r="F227" s="68"/>
      <c r="G227" s="69">
        <f>F227/B227*C227</f>
        <v>0</v>
      </c>
      <c r="H227" s="69">
        <f>F227/B227*C227*1.08</f>
        <v>0</v>
      </c>
      <c r="I227" s="64">
        <f>B227/C227*D227/1.08</f>
        <v>0</v>
      </c>
      <c r="J227" s="1"/>
      <c r="K227" s="2"/>
      <c r="L227" s="3"/>
      <c r="M227" s="7"/>
      <c r="N227" s="5"/>
      <c r="O227" s="8"/>
    </row>
    <row r="228" spans="1:15" ht="12.75">
      <c r="A228" s="91" t="s">
        <v>716</v>
      </c>
      <c r="B228" s="64">
        <v>1000</v>
      </c>
      <c r="C228" s="65">
        <v>9.55</v>
      </c>
      <c r="D228" s="66"/>
      <c r="E228" s="67">
        <f>B228/C228*D228</f>
        <v>0</v>
      </c>
      <c r="F228" s="68"/>
      <c r="G228" s="69">
        <f>F228/B228*C228</f>
        <v>0</v>
      </c>
      <c r="H228" s="69">
        <f>F228/B228*C228*1.08</f>
        <v>0</v>
      </c>
      <c r="I228" s="64">
        <f>B228/C228*D228/1.08</f>
        <v>0</v>
      </c>
      <c r="J228" s="1"/>
      <c r="K228" s="2"/>
      <c r="L228" s="3"/>
      <c r="M228" s="7"/>
      <c r="N228" s="5"/>
      <c r="O228" s="8"/>
    </row>
    <row r="229" spans="1:15" ht="12.75">
      <c r="A229" s="91" t="s">
        <v>249</v>
      </c>
      <c r="B229" s="64">
        <v>1000</v>
      </c>
      <c r="C229" s="65">
        <v>10.05</v>
      </c>
      <c r="D229" s="66"/>
      <c r="E229" s="67">
        <f>B229/C229*D229</f>
        <v>0</v>
      </c>
      <c r="F229" s="68"/>
      <c r="G229" s="69">
        <f>F229/B229*C229</f>
        <v>0</v>
      </c>
      <c r="H229" s="69">
        <f>F229/B229*C229*1.08</f>
        <v>0</v>
      </c>
      <c r="I229" s="64">
        <f>B229/C229*D229/1.08</f>
        <v>0</v>
      </c>
      <c r="J229" s="1"/>
      <c r="K229" s="2"/>
      <c r="L229" s="3"/>
      <c r="M229" s="7"/>
      <c r="N229" s="5"/>
      <c r="O229" s="8"/>
    </row>
    <row r="230" spans="1:9" ht="12.75">
      <c r="A230" s="91" t="s">
        <v>250</v>
      </c>
      <c r="B230" s="64">
        <v>1000</v>
      </c>
      <c r="C230" s="65">
        <v>11.06</v>
      </c>
      <c r="D230" s="66"/>
      <c r="E230" s="67">
        <f>B230/C230*D230</f>
        <v>0</v>
      </c>
      <c r="F230" s="68"/>
      <c r="G230" s="69">
        <f>F230/B230*C230</f>
        <v>0</v>
      </c>
      <c r="H230" s="69">
        <f>F230/B230*C230*1.08</f>
        <v>0</v>
      </c>
      <c r="I230" s="64">
        <f>B230/C230*D230/1.08</f>
        <v>0</v>
      </c>
    </row>
    <row r="231" spans="1:15" ht="12.75">
      <c r="A231" s="96" t="s">
        <v>251</v>
      </c>
      <c r="B231" s="64">
        <v>1000</v>
      </c>
      <c r="C231" s="65">
        <v>12.05</v>
      </c>
      <c r="D231" s="66"/>
      <c r="E231" s="67">
        <f aca="true" t="shared" si="51" ref="E231:E248">B231/C231*D231</f>
        <v>0</v>
      </c>
      <c r="F231" s="68"/>
      <c r="G231" s="69">
        <f t="shared" si="48"/>
        <v>0</v>
      </c>
      <c r="H231" s="69">
        <f t="shared" si="49"/>
        <v>0</v>
      </c>
      <c r="I231" s="64">
        <f t="shared" si="50"/>
        <v>0</v>
      </c>
      <c r="J231" s="1"/>
      <c r="K231" s="2"/>
      <c r="L231" s="3"/>
      <c r="M231" s="7"/>
      <c r="N231" s="5"/>
      <c r="O231" s="8"/>
    </row>
    <row r="232" spans="1:15" ht="12.75">
      <c r="A232" s="91" t="s">
        <v>252</v>
      </c>
      <c r="B232" s="64">
        <v>1000</v>
      </c>
      <c r="C232" s="65">
        <v>13.05</v>
      </c>
      <c r="D232" s="66"/>
      <c r="E232" s="67">
        <f t="shared" si="51"/>
        <v>0</v>
      </c>
      <c r="F232" s="68"/>
      <c r="G232" s="69">
        <f t="shared" si="48"/>
        <v>0</v>
      </c>
      <c r="H232" s="69">
        <f t="shared" si="49"/>
        <v>0</v>
      </c>
      <c r="I232" s="64">
        <f t="shared" si="50"/>
        <v>0</v>
      </c>
      <c r="J232" s="1"/>
      <c r="K232" s="2"/>
      <c r="L232" s="3"/>
      <c r="M232" s="7"/>
      <c r="N232" s="5"/>
      <c r="O232" s="8"/>
    </row>
    <row r="233" spans="1:15" ht="12.75">
      <c r="A233" s="91" t="s">
        <v>253</v>
      </c>
      <c r="B233" s="64">
        <v>1000</v>
      </c>
      <c r="C233" s="65">
        <v>14.05</v>
      </c>
      <c r="D233" s="66"/>
      <c r="E233" s="67">
        <f t="shared" si="51"/>
        <v>0</v>
      </c>
      <c r="F233" s="68"/>
      <c r="G233" s="69">
        <f t="shared" si="48"/>
        <v>0</v>
      </c>
      <c r="H233" s="69">
        <f t="shared" si="49"/>
        <v>0</v>
      </c>
      <c r="I233" s="64">
        <f t="shared" si="50"/>
        <v>0</v>
      </c>
      <c r="J233" s="1"/>
      <c r="K233" s="2"/>
      <c r="L233" s="3"/>
      <c r="M233" s="7"/>
      <c r="N233" s="5"/>
      <c r="O233" s="8"/>
    </row>
    <row r="234" spans="1:9" ht="12.75">
      <c r="A234" s="91" t="s">
        <v>254</v>
      </c>
      <c r="B234" s="64">
        <v>1000</v>
      </c>
      <c r="C234" s="65">
        <v>15.54</v>
      </c>
      <c r="D234" s="66"/>
      <c r="E234" s="67">
        <f t="shared" si="51"/>
        <v>0</v>
      </c>
      <c r="F234" s="68"/>
      <c r="G234" s="69">
        <f t="shared" si="48"/>
        <v>0</v>
      </c>
      <c r="H234" s="69">
        <f t="shared" si="49"/>
        <v>0</v>
      </c>
      <c r="I234" s="64">
        <f t="shared" si="50"/>
        <v>0</v>
      </c>
    </row>
    <row r="235" spans="1:9" ht="12.75">
      <c r="A235" s="91" t="s">
        <v>255</v>
      </c>
      <c r="B235" s="64">
        <v>1000</v>
      </c>
      <c r="C235" s="65">
        <v>17.04</v>
      </c>
      <c r="D235" s="66"/>
      <c r="E235" s="67">
        <f t="shared" si="51"/>
        <v>0</v>
      </c>
      <c r="F235" s="68"/>
      <c r="G235" s="69">
        <f t="shared" si="48"/>
        <v>0</v>
      </c>
      <c r="H235" s="69">
        <f t="shared" si="49"/>
        <v>0</v>
      </c>
      <c r="I235" s="64">
        <f t="shared" si="50"/>
        <v>0</v>
      </c>
    </row>
    <row r="236" spans="1:9" ht="12.75">
      <c r="A236" s="91" t="s">
        <v>256</v>
      </c>
      <c r="B236" s="64">
        <v>1000</v>
      </c>
      <c r="C236" s="65">
        <v>18.04</v>
      </c>
      <c r="D236" s="66"/>
      <c r="E236" s="67">
        <f t="shared" si="51"/>
        <v>0</v>
      </c>
      <c r="F236" s="68"/>
      <c r="G236" s="69">
        <f t="shared" si="48"/>
        <v>0</v>
      </c>
      <c r="H236" s="69">
        <f t="shared" si="49"/>
        <v>0</v>
      </c>
      <c r="I236" s="64">
        <f t="shared" si="50"/>
        <v>0</v>
      </c>
    </row>
    <row r="237" spans="1:9" ht="12.75">
      <c r="A237" s="91" t="s">
        <v>257</v>
      </c>
      <c r="B237" s="64">
        <v>1000</v>
      </c>
      <c r="C237" s="65">
        <v>19.03</v>
      </c>
      <c r="D237" s="66"/>
      <c r="E237" s="67">
        <f t="shared" si="51"/>
        <v>0</v>
      </c>
      <c r="F237" s="68"/>
      <c r="G237" s="69">
        <f t="shared" si="48"/>
        <v>0</v>
      </c>
      <c r="H237" s="69">
        <f t="shared" si="49"/>
        <v>0</v>
      </c>
      <c r="I237" s="64">
        <f t="shared" si="50"/>
        <v>0</v>
      </c>
    </row>
    <row r="238" spans="1:9" ht="12.75">
      <c r="A238" s="91" t="s">
        <v>258</v>
      </c>
      <c r="B238" s="64">
        <v>1000</v>
      </c>
      <c r="C238" s="65">
        <v>20.53</v>
      </c>
      <c r="D238" s="66"/>
      <c r="E238" s="67">
        <f t="shared" si="51"/>
        <v>0</v>
      </c>
      <c r="F238" s="68"/>
      <c r="G238" s="69">
        <f t="shared" si="48"/>
        <v>0</v>
      </c>
      <c r="H238" s="69">
        <f t="shared" si="49"/>
        <v>0</v>
      </c>
      <c r="I238" s="64">
        <f t="shared" si="50"/>
        <v>0</v>
      </c>
    </row>
    <row r="239" spans="1:9" ht="12.75">
      <c r="A239" s="91" t="s">
        <v>259</v>
      </c>
      <c r="B239" s="64">
        <v>1000</v>
      </c>
      <c r="C239" s="65">
        <v>22.02</v>
      </c>
      <c r="D239" s="66"/>
      <c r="E239" s="67">
        <f t="shared" si="51"/>
        <v>0</v>
      </c>
      <c r="F239" s="68"/>
      <c r="G239" s="69">
        <f t="shared" si="48"/>
        <v>0</v>
      </c>
      <c r="H239" s="69">
        <f t="shared" si="49"/>
        <v>0</v>
      </c>
      <c r="I239" s="64">
        <f t="shared" si="50"/>
        <v>0</v>
      </c>
    </row>
    <row r="240" spans="1:9" ht="12.75">
      <c r="A240" s="91" t="s">
        <v>260</v>
      </c>
      <c r="B240" s="64">
        <v>1000</v>
      </c>
      <c r="C240" s="65">
        <v>23.02</v>
      </c>
      <c r="D240" s="66"/>
      <c r="E240" s="67">
        <f t="shared" si="51"/>
        <v>0</v>
      </c>
      <c r="F240" s="68"/>
      <c r="G240" s="69">
        <f t="shared" si="48"/>
        <v>0</v>
      </c>
      <c r="H240" s="69">
        <f t="shared" si="49"/>
        <v>0</v>
      </c>
      <c r="I240" s="64">
        <f t="shared" si="50"/>
        <v>0</v>
      </c>
    </row>
    <row r="241" spans="1:9" ht="12.75">
      <c r="A241" s="91" t="s">
        <v>646</v>
      </c>
      <c r="B241" s="64">
        <v>1000</v>
      </c>
      <c r="C241" s="65">
        <v>24.02</v>
      </c>
      <c r="D241" s="66"/>
      <c r="E241" s="67">
        <f t="shared" si="51"/>
        <v>0</v>
      </c>
      <c r="F241" s="68"/>
      <c r="G241" s="69">
        <f t="shared" si="48"/>
        <v>0</v>
      </c>
      <c r="H241" s="69">
        <f t="shared" si="49"/>
        <v>0</v>
      </c>
      <c r="I241" s="64">
        <f t="shared" si="50"/>
        <v>0</v>
      </c>
    </row>
    <row r="242" spans="1:15" ht="12.75">
      <c r="A242" s="91" t="s">
        <v>261</v>
      </c>
      <c r="B242" s="64">
        <v>1000</v>
      </c>
      <c r="C242" s="65">
        <v>25.52</v>
      </c>
      <c r="D242" s="66"/>
      <c r="E242" s="67">
        <f t="shared" si="51"/>
        <v>0</v>
      </c>
      <c r="F242" s="68"/>
      <c r="G242" s="69">
        <f t="shared" si="48"/>
        <v>0</v>
      </c>
      <c r="H242" s="69">
        <f t="shared" si="49"/>
        <v>0</v>
      </c>
      <c r="I242" s="64">
        <f t="shared" si="50"/>
        <v>0</v>
      </c>
      <c r="J242" s="1"/>
      <c r="K242" s="2"/>
      <c r="L242" s="3"/>
      <c r="M242" s="7"/>
      <c r="N242" s="5"/>
      <c r="O242" s="8"/>
    </row>
    <row r="243" spans="1:15" ht="12.75">
      <c r="A243" s="91" t="s">
        <v>647</v>
      </c>
      <c r="B243" s="64">
        <v>1000</v>
      </c>
      <c r="C243" s="65">
        <v>27.01</v>
      </c>
      <c r="D243" s="66"/>
      <c r="E243" s="67">
        <f t="shared" si="51"/>
        <v>0</v>
      </c>
      <c r="F243" s="68"/>
      <c r="G243" s="69">
        <f t="shared" si="48"/>
        <v>0</v>
      </c>
      <c r="H243" s="69">
        <f t="shared" si="49"/>
        <v>0</v>
      </c>
      <c r="I243" s="64">
        <f t="shared" si="50"/>
        <v>0</v>
      </c>
      <c r="J243" s="1"/>
      <c r="K243" s="2"/>
      <c r="L243" s="3"/>
      <c r="M243" s="7"/>
      <c r="N243" s="5"/>
      <c r="O243" s="8"/>
    </row>
    <row r="244" spans="1:15" ht="12.75">
      <c r="A244" s="91" t="s">
        <v>262</v>
      </c>
      <c r="B244" s="64">
        <v>1000</v>
      </c>
      <c r="C244" s="65">
        <v>28.03</v>
      </c>
      <c r="D244" s="66"/>
      <c r="E244" s="67">
        <f t="shared" si="51"/>
        <v>0</v>
      </c>
      <c r="F244" s="68"/>
      <c r="G244" s="69">
        <f t="shared" si="48"/>
        <v>0</v>
      </c>
      <c r="H244" s="69">
        <f t="shared" si="49"/>
        <v>0</v>
      </c>
      <c r="I244" s="64">
        <f t="shared" si="50"/>
        <v>0</v>
      </c>
      <c r="J244" s="1"/>
      <c r="K244" s="2"/>
      <c r="L244" s="3"/>
      <c r="M244" s="7"/>
      <c r="N244" s="5"/>
      <c r="O244" s="8"/>
    </row>
    <row r="245" spans="1:15" ht="12.75">
      <c r="A245" s="91" t="s">
        <v>263</v>
      </c>
      <c r="B245" s="64">
        <v>1000</v>
      </c>
      <c r="C245" s="65">
        <v>30.5</v>
      </c>
      <c r="D245" s="66"/>
      <c r="E245" s="67">
        <f t="shared" si="51"/>
        <v>0</v>
      </c>
      <c r="F245" s="68"/>
      <c r="G245" s="69">
        <f t="shared" si="48"/>
        <v>0</v>
      </c>
      <c r="H245" s="69">
        <f t="shared" si="49"/>
        <v>0</v>
      </c>
      <c r="I245" s="64">
        <f t="shared" si="50"/>
        <v>0</v>
      </c>
      <c r="J245" s="1"/>
      <c r="K245" s="2"/>
      <c r="L245" s="3"/>
      <c r="M245" s="7"/>
      <c r="N245" s="5"/>
      <c r="O245" s="8"/>
    </row>
    <row r="246" spans="1:15" ht="12.75">
      <c r="A246" s="91" t="s">
        <v>264</v>
      </c>
      <c r="B246" s="64">
        <v>1000</v>
      </c>
      <c r="C246" s="65">
        <v>33</v>
      </c>
      <c r="D246" s="66"/>
      <c r="E246" s="67">
        <f t="shared" si="51"/>
        <v>0</v>
      </c>
      <c r="F246" s="68"/>
      <c r="G246" s="69">
        <f t="shared" si="48"/>
        <v>0</v>
      </c>
      <c r="H246" s="69">
        <f t="shared" si="49"/>
        <v>0</v>
      </c>
      <c r="I246" s="64">
        <f t="shared" si="50"/>
        <v>0</v>
      </c>
      <c r="J246" s="1"/>
      <c r="K246" s="2"/>
      <c r="L246" s="3"/>
      <c r="M246" s="7"/>
      <c r="N246" s="5"/>
      <c r="O246" s="8"/>
    </row>
    <row r="247" spans="1:15" ht="12.75">
      <c r="A247" s="91" t="s">
        <v>265</v>
      </c>
      <c r="B247" s="64">
        <v>1000</v>
      </c>
      <c r="C247" s="65">
        <v>35.49</v>
      </c>
      <c r="D247" s="66"/>
      <c r="E247" s="67">
        <f t="shared" si="51"/>
        <v>0</v>
      </c>
      <c r="F247" s="68"/>
      <c r="G247" s="69">
        <f t="shared" si="48"/>
        <v>0</v>
      </c>
      <c r="H247" s="69">
        <f t="shared" si="49"/>
        <v>0</v>
      </c>
      <c r="I247" s="64">
        <f t="shared" si="50"/>
        <v>0</v>
      </c>
      <c r="J247" s="1"/>
      <c r="K247" s="2"/>
      <c r="L247" s="3"/>
      <c r="M247" s="7"/>
      <c r="N247" s="5"/>
      <c r="O247" s="8"/>
    </row>
    <row r="248" spans="1:15" ht="12.75">
      <c r="A248" s="91" t="s">
        <v>266</v>
      </c>
      <c r="B248" s="64">
        <v>1000</v>
      </c>
      <c r="C248" s="65">
        <v>37.98</v>
      </c>
      <c r="D248" s="66"/>
      <c r="E248" s="67">
        <f t="shared" si="51"/>
        <v>0</v>
      </c>
      <c r="F248" s="68"/>
      <c r="G248" s="69">
        <f aca="true" t="shared" si="52" ref="G248:G254">F248/B248*C248</f>
        <v>0</v>
      </c>
      <c r="H248" s="69">
        <f aca="true" t="shared" si="53" ref="H248:H254">F248/B248*C248*1.08</f>
        <v>0</v>
      </c>
      <c r="I248" s="64">
        <f aca="true" t="shared" si="54" ref="I248:I254">B248/C248*D248/1.08</f>
        <v>0</v>
      </c>
      <c r="J248" s="1"/>
      <c r="K248" s="2"/>
      <c r="L248" s="3"/>
      <c r="M248" s="7"/>
      <c r="N248" s="5"/>
      <c r="O248" s="8"/>
    </row>
    <row r="249" spans="1:15" ht="12.75">
      <c r="A249" s="91" t="s">
        <v>267</v>
      </c>
      <c r="B249" s="64">
        <v>1000</v>
      </c>
      <c r="C249" s="65">
        <v>40.47</v>
      </c>
      <c r="D249" s="66"/>
      <c r="E249" s="67">
        <f aca="true" t="shared" si="55" ref="E249:E254">B249/C249*D249</f>
        <v>0</v>
      </c>
      <c r="F249" s="68"/>
      <c r="G249" s="69">
        <f t="shared" si="52"/>
        <v>0</v>
      </c>
      <c r="H249" s="69">
        <f t="shared" si="53"/>
        <v>0</v>
      </c>
      <c r="I249" s="64">
        <f t="shared" si="54"/>
        <v>0</v>
      </c>
      <c r="J249" s="1"/>
      <c r="K249" s="2"/>
      <c r="L249" s="3"/>
      <c r="M249" s="7"/>
      <c r="N249" s="5"/>
      <c r="O249" s="8"/>
    </row>
    <row r="250" spans="1:15" ht="12.75">
      <c r="A250" s="91" t="s">
        <v>268</v>
      </c>
      <c r="B250" s="64">
        <v>1000</v>
      </c>
      <c r="C250" s="65">
        <v>42.97</v>
      </c>
      <c r="D250" s="66"/>
      <c r="E250" s="67">
        <f t="shared" si="55"/>
        <v>0</v>
      </c>
      <c r="F250" s="68"/>
      <c r="G250" s="69">
        <f t="shared" si="52"/>
        <v>0</v>
      </c>
      <c r="H250" s="69">
        <f t="shared" si="53"/>
        <v>0</v>
      </c>
      <c r="I250" s="64">
        <f t="shared" si="54"/>
        <v>0</v>
      </c>
      <c r="J250" s="1"/>
      <c r="K250" s="2"/>
      <c r="L250" s="3"/>
      <c r="M250" s="7"/>
      <c r="N250" s="5"/>
      <c r="O250" s="8"/>
    </row>
    <row r="251" spans="1:15" ht="12.75">
      <c r="A251" s="91" t="s">
        <v>269</v>
      </c>
      <c r="B251" s="64">
        <v>1000</v>
      </c>
      <c r="C251" s="65">
        <v>45.46</v>
      </c>
      <c r="D251" s="66"/>
      <c r="E251" s="67">
        <f t="shared" si="55"/>
        <v>0</v>
      </c>
      <c r="F251" s="68"/>
      <c r="G251" s="69">
        <f t="shared" si="52"/>
        <v>0</v>
      </c>
      <c r="H251" s="69">
        <f t="shared" si="53"/>
        <v>0</v>
      </c>
      <c r="I251" s="64">
        <f t="shared" si="54"/>
        <v>0</v>
      </c>
      <c r="J251" s="1"/>
      <c r="K251" s="2"/>
      <c r="L251" s="3"/>
      <c r="M251" s="7"/>
      <c r="N251" s="5"/>
      <c r="O251" s="8"/>
    </row>
    <row r="252" spans="1:15" ht="12.75">
      <c r="A252" s="91" t="s">
        <v>270</v>
      </c>
      <c r="B252" s="64">
        <v>1000</v>
      </c>
      <c r="C252" s="65">
        <v>47.95</v>
      </c>
      <c r="D252" s="66"/>
      <c r="E252" s="67">
        <f t="shared" si="55"/>
        <v>0</v>
      </c>
      <c r="F252" s="68"/>
      <c r="G252" s="69">
        <f t="shared" si="52"/>
        <v>0</v>
      </c>
      <c r="H252" s="69">
        <f t="shared" si="53"/>
        <v>0</v>
      </c>
      <c r="I252" s="64">
        <f t="shared" si="54"/>
        <v>0</v>
      </c>
      <c r="J252" s="1"/>
      <c r="K252" s="2"/>
      <c r="L252" s="3"/>
      <c r="M252" s="7"/>
      <c r="N252" s="5"/>
      <c r="O252" s="8"/>
    </row>
    <row r="253" spans="1:15" ht="12.75">
      <c r="A253" s="91" t="s">
        <v>271</v>
      </c>
      <c r="B253" s="64">
        <v>1000</v>
      </c>
      <c r="C253" s="65">
        <v>50.45</v>
      </c>
      <c r="D253" s="66"/>
      <c r="E253" s="67">
        <f t="shared" si="55"/>
        <v>0</v>
      </c>
      <c r="F253" s="68"/>
      <c r="G253" s="69">
        <f t="shared" si="52"/>
        <v>0</v>
      </c>
      <c r="H253" s="69">
        <f t="shared" si="53"/>
        <v>0</v>
      </c>
      <c r="I253" s="64">
        <f t="shared" si="54"/>
        <v>0</v>
      </c>
      <c r="J253" s="1"/>
      <c r="K253" s="2"/>
      <c r="L253" s="3"/>
      <c r="M253" s="7"/>
      <c r="N253" s="5"/>
      <c r="O253" s="8"/>
    </row>
    <row r="254" spans="1:15" ht="12.75">
      <c r="A254" s="91" t="s">
        <v>272</v>
      </c>
      <c r="B254" s="64">
        <v>1000</v>
      </c>
      <c r="C254" s="65">
        <v>52.94</v>
      </c>
      <c r="D254" s="66"/>
      <c r="E254" s="67">
        <f t="shared" si="55"/>
        <v>0</v>
      </c>
      <c r="F254" s="68"/>
      <c r="G254" s="69">
        <f t="shared" si="52"/>
        <v>0</v>
      </c>
      <c r="H254" s="69">
        <f t="shared" si="53"/>
        <v>0</v>
      </c>
      <c r="I254" s="64">
        <f t="shared" si="54"/>
        <v>0</v>
      </c>
      <c r="J254" s="1"/>
      <c r="K254" s="2"/>
      <c r="L254" s="3"/>
      <c r="M254" s="7"/>
      <c r="N254" s="5"/>
      <c r="O254" s="8"/>
    </row>
    <row r="255" spans="1:15" ht="15">
      <c r="A255" s="84" t="s">
        <v>273</v>
      </c>
      <c r="B255" s="1"/>
      <c r="C255" s="2"/>
      <c r="D255" s="3"/>
      <c r="E255" s="7"/>
      <c r="F255" s="5"/>
      <c r="G255" s="8"/>
      <c r="H255" s="8"/>
      <c r="I255" s="1"/>
      <c r="J255" s="1"/>
      <c r="K255" s="2"/>
      <c r="L255" s="3"/>
      <c r="M255" s="7"/>
      <c r="N255" s="5"/>
      <c r="O255" s="8"/>
    </row>
    <row r="256" spans="1:15" ht="12.75">
      <c r="A256" s="91" t="s">
        <v>275</v>
      </c>
      <c r="B256" s="64">
        <v>1000</v>
      </c>
      <c r="C256" s="65">
        <v>16.8</v>
      </c>
      <c r="D256" s="66"/>
      <c r="E256" s="67">
        <f>B256/C256*D256</f>
        <v>0</v>
      </c>
      <c r="F256" s="68"/>
      <c r="G256" s="69">
        <f>F256/B256*C256</f>
        <v>0</v>
      </c>
      <c r="H256" s="69">
        <f>F256/B256*C256*1.08</f>
        <v>0</v>
      </c>
      <c r="I256" s="64">
        <f>B256/C256*D256/1.08</f>
        <v>0</v>
      </c>
      <c r="J256" s="1"/>
      <c r="K256" s="2"/>
      <c r="L256" s="3"/>
      <c r="M256" s="7"/>
      <c r="N256" s="5"/>
      <c r="O256" s="8"/>
    </row>
    <row r="257" spans="1:9" ht="12.75">
      <c r="A257" s="91" t="s">
        <v>276</v>
      </c>
      <c r="B257" s="64">
        <v>1000</v>
      </c>
      <c r="C257" s="65">
        <v>18.97</v>
      </c>
      <c r="D257" s="66"/>
      <c r="E257" s="67">
        <f>B257/C257*D257</f>
        <v>0</v>
      </c>
      <c r="F257" s="68"/>
      <c r="G257" s="69">
        <f>F257/B257*C257</f>
        <v>0</v>
      </c>
      <c r="H257" s="69">
        <f>F257/B257*C257*1.08</f>
        <v>0</v>
      </c>
      <c r="I257" s="64">
        <f>B257/C257*D257/1.08</f>
        <v>0</v>
      </c>
    </row>
    <row r="258" spans="1:9" ht="12.75">
      <c r="A258" s="91" t="s">
        <v>277</v>
      </c>
      <c r="B258" s="64">
        <v>1000</v>
      </c>
      <c r="C258" s="65">
        <v>21.14</v>
      </c>
      <c r="D258" s="66"/>
      <c r="E258" s="67">
        <f>B258/C258*D258</f>
        <v>0</v>
      </c>
      <c r="F258" s="68"/>
      <c r="G258" s="69">
        <f>F258/B258*C258</f>
        <v>0</v>
      </c>
      <c r="H258" s="69">
        <f>F258/B258*C258*1.08</f>
        <v>0</v>
      </c>
      <c r="I258" s="64">
        <f>B258/C258*D258/1.08</f>
        <v>0</v>
      </c>
    </row>
    <row r="259" spans="1:15" ht="12.75">
      <c r="A259" s="91" t="s">
        <v>278</v>
      </c>
      <c r="B259" s="64">
        <v>1000</v>
      </c>
      <c r="C259" s="65">
        <v>22.23</v>
      </c>
      <c r="D259" s="66"/>
      <c r="E259" s="67">
        <f aca="true" t="shared" si="56" ref="E259:E277">B259/C259*D259</f>
        <v>0</v>
      </c>
      <c r="F259" s="68"/>
      <c r="G259" s="69">
        <f aca="true" t="shared" si="57" ref="G259:G274">F259/B259*C259</f>
        <v>0</v>
      </c>
      <c r="H259" s="69">
        <f aca="true" t="shared" si="58" ref="H259:H274">F259/B259*C259*1.08</f>
        <v>0</v>
      </c>
      <c r="I259" s="64">
        <f aca="true" t="shared" si="59" ref="I259:I274">B259/C259*D259/1.08</f>
        <v>0</v>
      </c>
      <c r="J259" s="1"/>
      <c r="K259" s="2"/>
      <c r="L259" s="3"/>
      <c r="M259" s="7"/>
      <c r="N259" s="5"/>
      <c r="O259" s="8"/>
    </row>
    <row r="260" spans="1:9" ht="12.75">
      <c r="A260" s="91" t="s">
        <v>279</v>
      </c>
      <c r="B260" s="64">
        <v>1000</v>
      </c>
      <c r="C260" s="65">
        <v>23.31</v>
      </c>
      <c r="D260" s="66"/>
      <c r="E260" s="67">
        <f t="shared" si="56"/>
        <v>0</v>
      </c>
      <c r="F260" s="68"/>
      <c r="G260" s="69">
        <f t="shared" si="57"/>
        <v>0</v>
      </c>
      <c r="H260" s="69">
        <f t="shared" si="58"/>
        <v>0</v>
      </c>
      <c r="I260" s="64">
        <f t="shared" si="59"/>
        <v>0</v>
      </c>
    </row>
    <row r="261" spans="1:9" ht="12.75">
      <c r="A261" s="91" t="s">
        <v>280</v>
      </c>
      <c r="B261" s="64">
        <v>1000</v>
      </c>
      <c r="C261" s="65">
        <v>25.49</v>
      </c>
      <c r="D261" s="66"/>
      <c r="E261" s="67">
        <f t="shared" si="56"/>
        <v>0</v>
      </c>
      <c r="F261" s="68"/>
      <c r="G261" s="69">
        <f t="shared" si="57"/>
        <v>0</v>
      </c>
      <c r="H261" s="69">
        <f t="shared" si="58"/>
        <v>0</v>
      </c>
      <c r="I261" s="64">
        <f t="shared" si="59"/>
        <v>0</v>
      </c>
    </row>
    <row r="262" spans="1:9" ht="12.75">
      <c r="A262" s="91" t="s">
        <v>281</v>
      </c>
      <c r="B262" s="64">
        <v>1000</v>
      </c>
      <c r="C262" s="65">
        <v>26.93</v>
      </c>
      <c r="D262" s="66"/>
      <c r="E262" s="67">
        <f t="shared" si="56"/>
        <v>0</v>
      </c>
      <c r="F262" s="68"/>
      <c r="G262" s="69">
        <f t="shared" si="57"/>
        <v>0</v>
      </c>
      <c r="H262" s="69">
        <f t="shared" si="58"/>
        <v>0</v>
      </c>
      <c r="I262" s="64">
        <f t="shared" si="59"/>
        <v>0</v>
      </c>
    </row>
    <row r="263" spans="1:9" ht="12.75">
      <c r="A263" s="91" t="s">
        <v>282</v>
      </c>
      <c r="B263" s="64">
        <v>1000</v>
      </c>
      <c r="C263" s="65">
        <v>28.38</v>
      </c>
      <c r="D263" s="66"/>
      <c r="E263" s="67">
        <f t="shared" si="56"/>
        <v>0</v>
      </c>
      <c r="F263" s="68"/>
      <c r="G263" s="69">
        <f t="shared" si="57"/>
        <v>0</v>
      </c>
      <c r="H263" s="69">
        <f t="shared" si="58"/>
        <v>0</v>
      </c>
      <c r="I263" s="64">
        <f t="shared" si="59"/>
        <v>0</v>
      </c>
    </row>
    <row r="264" spans="1:9" ht="12.75">
      <c r="A264" s="91" t="s">
        <v>283</v>
      </c>
      <c r="B264" s="64">
        <v>1000</v>
      </c>
      <c r="C264" s="65">
        <v>30.55</v>
      </c>
      <c r="D264" s="66"/>
      <c r="E264" s="67">
        <f t="shared" si="56"/>
        <v>0</v>
      </c>
      <c r="F264" s="68"/>
      <c r="G264" s="69">
        <f t="shared" si="57"/>
        <v>0</v>
      </c>
      <c r="H264" s="69">
        <f t="shared" si="58"/>
        <v>0</v>
      </c>
      <c r="I264" s="64">
        <f t="shared" si="59"/>
        <v>0</v>
      </c>
    </row>
    <row r="265" spans="1:9" ht="12.75">
      <c r="A265" s="91" t="s">
        <v>284</v>
      </c>
      <c r="B265" s="64">
        <v>1000</v>
      </c>
      <c r="C265" s="65">
        <v>32.72</v>
      </c>
      <c r="D265" s="66"/>
      <c r="E265" s="67">
        <f t="shared" si="56"/>
        <v>0</v>
      </c>
      <c r="F265" s="68"/>
      <c r="G265" s="69">
        <f t="shared" si="57"/>
        <v>0</v>
      </c>
      <c r="H265" s="69">
        <f t="shared" si="58"/>
        <v>0</v>
      </c>
      <c r="I265" s="64">
        <f t="shared" si="59"/>
        <v>0</v>
      </c>
    </row>
    <row r="266" spans="1:9" ht="12.75">
      <c r="A266" s="91" t="s">
        <v>285</v>
      </c>
      <c r="B266" s="64">
        <v>1000</v>
      </c>
      <c r="C266" s="65">
        <v>34.17</v>
      </c>
      <c r="D266" s="66"/>
      <c r="E266" s="67">
        <f t="shared" si="56"/>
        <v>0</v>
      </c>
      <c r="F266" s="68"/>
      <c r="G266" s="69">
        <f t="shared" si="57"/>
        <v>0</v>
      </c>
      <c r="H266" s="69">
        <f t="shared" si="58"/>
        <v>0</v>
      </c>
      <c r="I266" s="64">
        <f t="shared" si="59"/>
        <v>0</v>
      </c>
    </row>
    <row r="267" spans="1:9" ht="12.75">
      <c r="A267" s="91" t="s">
        <v>648</v>
      </c>
      <c r="B267" s="64">
        <v>1000</v>
      </c>
      <c r="C267" s="65">
        <v>35.62</v>
      </c>
      <c r="D267" s="66"/>
      <c r="E267" s="67">
        <f t="shared" si="56"/>
        <v>0</v>
      </c>
      <c r="F267" s="68"/>
      <c r="G267" s="69">
        <f t="shared" si="57"/>
        <v>0</v>
      </c>
      <c r="H267" s="69">
        <f t="shared" si="58"/>
        <v>0</v>
      </c>
      <c r="I267" s="64">
        <f t="shared" si="59"/>
        <v>0</v>
      </c>
    </row>
    <row r="268" spans="1:15" ht="12.75">
      <c r="A268" s="91" t="s">
        <v>286</v>
      </c>
      <c r="B268" s="64">
        <v>1000</v>
      </c>
      <c r="C268" s="65">
        <v>37.79</v>
      </c>
      <c r="D268" s="66"/>
      <c r="E268" s="67">
        <f t="shared" si="56"/>
        <v>0</v>
      </c>
      <c r="F268" s="68"/>
      <c r="G268" s="69">
        <f t="shared" si="57"/>
        <v>0</v>
      </c>
      <c r="H268" s="69">
        <f t="shared" si="58"/>
        <v>0</v>
      </c>
      <c r="I268" s="64">
        <f t="shared" si="59"/>
        <v>0</v>
      </c>
      <c r="J268" s="1"/>
      <c r="K268" s="2"/>
      <c r="L268" s="3"/>
      <c r="M268" s="7"/>
      <c r="N268" s="5"/>
      <c r="O268" s="8"/>
    </row>
    <row r="269" spans="1:15" ht="12.75">
      <c r="A269" s="91" t="s">
        <v>649</v>
      </c>
      <c r="B269" s="64">
        <v>1000</v>
      </c>
      <c r="C269" s="65">
        <v>39.96</v>
      </c>
      <c r="D269" s="66"/>
      <c r="E269" s="67">
        <f t="shared" si="56"/>
        <v>0</v>
      </c>
      <c r="F269" s="68"/>
      <c r="G269" s="69">
        <f t="shared" si="57"/>
        <v>0</v>
      </c>
      <c r="H269" s="69">
        <f t="shared" si="58"/>
        <v>0</v>
      </c>
      <c r="I269" s="64">
        <f t="shared" si="59"/>
        <v>0</v>
      </c>
      <c r="J269" s="1"/>
      <c r="K269" s="2"/>
      <c r="L269" s="3"/>
      <c r="M269" s="7"/>
      <c r="N269" s="5"/>
      <c r="O269" s="8"/>
    </row>
    <row r="270" spans="1:15" ht="12.75">
      <c r="A270" s="91" t="s">
        <v>287</v>
      </c>
      <c r="B270" s="64">
        <v>1000</v>
      </c>
      <c r="C270" s="65">
        <v>41.41</v>
      </c>
      <c r="D270" s="66"/>
      <c r="E270" s="67">
        <f t="shared" si="56"/>
        <v>0</v>
      </c>
      <c r="F270" s="68"/>
      <c r="G270" s="69">
        <f t="shared" si="57"/>
        <v>0</v>
      </c>
      <c r="H270" s="69">
        <f t="shared" si="58"/>
        <v>0</v>
      </c>
      <c r="I270" s="64">
        <f t="shared" si="59"/>
        <v>0</v>
      </c>
      <c r="J270" s="1"/>
      <c r="K270" s="2"/>
      <c r="L270" s="3"/>
      <c r="M270" s="7"/>
      <c r="N270" s="5"/>
      <c r="O270" s="8"/>
    </row>
    <row r="271" spans="1:15" ht="12.75">
      <c r="A271" s="91" t="s">
        <v>288</v>
      </c>
      <c r="B271" s="64">
        <v>1000</v>
      </c>
      <c r="C271" s="65">
        <v>45.03</v>
      </c>
      <c r="D271" s="66"/>
      <c r="E271" s="67">
        <f t="shared" si="56"/>
        <v>0</v>
      </c>
      <c r="F271" s="68"/>
      <c r="G271" s="69">
        <f t="shared" si="57"/>
        <v>0</v>
      </c>
      <c r="H271" s="69">
        <f t="shared" si="58"/>
        <v>0</v>
      </c>
      <c r="I271" s="64">
        <f t="shared" si="59"/>
        <v>0</v>
      </c>
      <c r="J271" s="1"/>
      <c r="K271" s="2"/>
      <c r="L271" s="3"/>
      <c r="M271" s="7"/>
      <c r="N271" s="5"/>
      <c r="O271" s="8"/>
    </row>
    <row r="272" spans="1:15" ht="12.75">
      <c r="A272" s="91" t="s">
        <v>289</v>
      </c>
      <c r="B272" s="64">
        <v>1000</v>
      </c>
      <c r="C272" s="65">
        <v>48.64</v>
      </c>
      <c r="D272" s="66"/>
      <c r="E272" s="67">
        <f t="shared" si="56"/>
        <v>0</v>
      </c>
      <c r="F272" s="68"/>
      <c r="G272" s="69">
        <f t="shared" si="57"/>
        <v>0</v>
      </c>
      <c r="H272" s="69">
        <f t="shared" si="58"/>
        <v>0</v>
      </c>
      <c r="I272" s="64">
        <f t="shared" si="59"/>
        <v>0</v>
      </c>
      <c r="J272" s="1"/>
      <c r="K272" s="2"/>
      <c r="L272" s="3"/>
      <c r="M272" s="7"/>
      <c r="N272" s="5"/>
      <c r="O272" s="8"/>
    </row>
    <row r="273" spans="1:15" ht="12.75">
      <c r="A273" s="91" t="s">
        <v>290</v>
      </c>
      <c r="B273" s="64">
        <v>1000</v>
      </c>
      <c r="C273" s="65">
        <v>52.26</v>
      </c>
      <c r="D273" s="66"/>
      <c r="E273" s="67">
        <f t="shared" si="56"/>
        <v>0</v>
      </c>
      <c r="F273" s="68"/>
      <c r="G273" s="69">
        <f t="shared" si="57"/>
        <v>0</v>
      </c>
      <c r="H273" s="69">
        <f t="shared" si="58"/>
        <v>0</v>
      </c>
      <c r="I273" s="64">
        <f t="shared" si="59"/>
        <v>0</v>
      </c>
      <c r="J273" s="1"/>
      <c r="K273" s="2"/>
      <c r="L273" s="3"/>
      <c r="M273" s="7"/>
      <c r="N273" s="5"/>
      <c r="O273" s="8"/>
    </row>
    <row r="274" spans="1:15" ht="12.75">
      <c r="A274" s="91" t="s">
        <v>291</v>
      </c>
      <c r="B274" s="64">
        <v>1000</v>
      </c>
      <c r="C274" s="65">
        <v>55.88</v>
      </c>
      <c r="D274" s="66"/>
      <c r="E274" s="67">
        <f t="shared" si="56"/>
        <v>0</v>
      </c>
      <c r="F274" s="68"/>
      <c r="G274" s="69">
        <f t="shared" si="57"/>
        <v>0</v>
      </c>
      <c r="H274" s="69">
        <f t="shared" si="58"/>
        <v>0</v>
      </c>
      <c r="I274" s="64">
        <f t="shared" si="59"/>
        <v>0</v>
      </c>
      <c r="J274" s="1"/>
      <c r="K274" s="2"/>
      <c r="L274" s="3"/>
      <c r="M274" s="7"/>
      <c r="N274" s="5"/>
      <c r="O274" s="8"/>
    </row>
    <row r="275" spans="1:15" ht="12.75">
      <c r="A275" s="91" t="s">
        <v>292</v>
      </c>
      <c r="B275" s="64">
        <v>1000</v>
      </c>
      <c r="C275" s="65">
        <v>59.5</v>
      </c>
      <c r="D275" s="66"/>
      <c r="E275" s="67">
        <f t="shared" si="56"/>
        <v>0</v>
      </c>
      <c r="F275" s="68"/>
      <c r="G275" s="69">
        <f aca="true" t="shared" si="60" ref="G275:G280">F275/B275*C275</f>
        <v>0</v>
      </c>
      <c r="H275" s="69">
        <f aca="true" t="shared" si="61" ref="H275:H280">F275/B275*C275*1.08</f>
        <v>0</v>
      </c>
      <c r="I275" s="64">
        <f aca="true" t="shared" si="62" ref="I275:I280">B275/C275*D275/1.08</f>
        <v>0</v>
      </c>
      <c r="J275" s="1"/>
      <c r="K275" s="2"/>
      <c r="L275" s="3"/>
      <c r="M275" s="7"/>
      <c r="N275" s="5"/>
      <c r="O275" s="8"/>
    </row>
    <row r="276" spans="1:15" ht="12.75">
      <c r="A276" s="91" t="s">
        <v>293</v>
      </c>
      <c r="B276" s="64">
        <v>1000</v>
      </c>
      <c r="C276" s="65">
        <v>63.12</v>
      </c>
      <c r="D276" s="66"/>
      <c r="E276" s="67">
        <f t="shared" si="56"/>
        <v>0</v>
      </c>
      <c r="F276" s="68"/>
      <c r="G276" s="69">
        <f t="shared" si="60"/>
        <v>0</v>
      </c>
      <c r="H276" s="69">
        <f t="shared" si="61"/>
        <v>0</v>
      </c>
      <c r="I276" s="64">
        <f t="shared" si="62"/>
        <v>0</v>
      </c>
      <c r="J276" s="1"/>
      <c r="K276" s="2"/>
      <c r="L276" s="3"/>
      <c r="M276" s="7"/>
      <c r="N276" s="5"/>
      <c r="O276" s="8"/>
    </row>
    <row r="277" spans="1:15" ht="12.75">
      <c r="A277" s="91" t="s">
        <v>294</v>
      </c>
      <c r="B277" s="64">
        <v>1000</v>
      </c>
      <c r="C277" s="65">
        <v>66.73</v>
      </c>
      <c r="D277" s="66"/>
      <c r="E277" s="67">
        <f t="shared" si="56"/>
        <v>0</v>
      </c>
      <c r="F277" s="68"/>
      <c r="G277" s="69">
        <f t="shared" si="60"/>
        <v>0</v>
      </c>
      <c r="H277" s="69">
        <f t="shared" si="61"/>
        <v>0</v>
      </c>
      <c r="I277" s="64">
        <f t="shared" si="62"/>
        <v>0</v>
      </c>
      <c r="J277" s="1"/>
      <c r="K277" s="2"/>
      <c r="L277" s="3"/>
      <c r="M277" s="7"/>
      <c r="N277" s="5"/>
      <c r="O277" s="8"/>
    </row>
    <row r="278" spans="1:15" ht="12.75">
      <c r="A278" s="91" t="s">
        <v>295</v>
      </c>
      <c r="B278" s="64">
        <v>1000</v>
      </c>
      <c r="C278" s="65">
        <v>70.35</v>
      </c>
      <c r="D278" s="66"/>
      <c r="E278" s="67">
        <f>B278/C278*D278</f>
        <v>0</v>
      </c>
      <c r="F278" s="68"/>
      <c r="G278" s="69">
        <f t="shared" si="60"/>
        <v>0</v>
      </c>
      <c r="H278" s="69">
        <f t="shared" si="61"/>
        <v>0</v>
      </c>
      <c r="I278" s="64">
        <f t="shared" si="62"/>
        <v>0</v>
      </c>
      <c r="J278" s="1"/>
      <c r="K278" s="2"/>
      <c r="L278" s="3"/>
      <c r="M278" s="7"/>
      <c r="N278" s="5"/>
      <c r="O278" s="8"/>
    </row>
    <row r="279" spans="1:15" ht="12.75">
      <c r="A279" s="91" t="s">
        <v>296</v>
      </c>
      <c r="B279" s="64">
        <v>1000</v>
      </c>
      <c r="C279" s="65">
        <v>73.97</v>
      </c>
      <c r="D279" s="66"/>
      <c r="E279" s="67">
        <f>B279/C279*D279</f>
        <v>0</v>
      </c>
      <c r="F279" s="68"/>
      <c r="G279" s="69">
        <f t="shared" si="60"/>
        <v>0</v>
      </c>
      <c r="H279" s="69">
        <f t="shared" si="61"/>
        <v>0</v>
      </c>
      <c r="I279" s="64">
        <f t="shared" si="62"/>
        <v>0</v>
      </c>
      <c r="J279" s="1"/>
      <c r="K279" s="2"/>
      <c r="L279" s="3"/>
      <c r="M279" s="7"/>
      <c r="N279" s="5"/>
      <c r="O279" s="8"/>
    </row>
    <row r="280" spans="1:15" ht="12.75">
      <c r="A280" s="91" t="s">
        <v>297</v>
      </c>
      <c r="B280" s="64">
        <v>1000</v>
      </c>
      <c r="C280" s="65">
        <v>77.59</v>
      </c>
      <c r="D280" s="66"/>
      <c r="E280" s="67">
        <f>B280/C280*D280</f>
        <v>0</v>
      </c>
      <c r="F280" s="68"/>
      <c r="G280" s="69">
        <f t="shared" si="60"/>
        <v>0</v>
      </c>
      <c r="H280" s="69">
        <f t="shared" si="61"/>
        <v>0</v>
      </c>
      <c r="I280" s="64">
        <f t="shared" si="62"/>
        <v>0</v>
      </c>
      <c r="J280" s="1"/>
      <c r="K280" s="2"/>
      <c r="L280" s="3"/>
      <c r="M280" s="7"/>
      <c r="N280" s="5"/>
      <c r="O280" s="8"/>
    </row>
    <row r="281" spans="1:15" ht="15">
      <c r="A281" s="84" t="s">
        <v>333</v>
      </c>
      <c r="B281" s="1"/>
      <c r="C281" s="2"/>
      <c r="D281" s="3"/>
      <c r="E281" s="7"/>
      <c r="F281" s="5"/>
      <c r="G281" s="8"/>
      <c r="H281" s="8"/>
      <c r="I281" s="1"/>
      <c r="J281" s="1"/>
      <c r="K281" s="2"/>
      <c r="L281" s="3"/>
      <c r="M281" s="7"/>
      <c r="N281" s="5"/>
      <c r="O281" s="8"/>
    </row>
    <row r="282" spans="1:9" ht="12.75">
      <c r="A282" s="91" t="s">
        <v>308</v>
      </c>
      <c r="B282" s="64">
        <v>1000</v>
      </c>
      <c r="C282" s="65">
        <v>33.17</v>
      </c>
      <c r="D282" s="66"/>
      <c r="E282" s="67">
        <f aca="true" t="shared" si="63" ref="E282:E300">B282/C282*D282</f>
        <v>0</v>
      </c>
      <c r="F282" s="68"/>
      <c r="G282" s="69">
        <f aca="true" t="shared" si="64" ref="G282:G319">F282/B282*C282</f>
        <v>0</v>
      </c>
      <c r="H282" s="69">
        <f aca="true" t="shared" si="65" ref="H282:H319">F282/B282*C282*1.08</f>
        <v>0</v>
      </c>
      <c r="I282" s="64">
        <f aca="true" t="shared" si="66" ref="I282:I319">B282/C282*D282/1.08</f>
        <v>0</v>
      </c>
    </row>
    <row r="283" spans="1:9" ht="12.75">
      <c r="A283" s="91" t="s">
        <v>309</v>
      </c>
      <c r="B283" s="64">
        <v>1000</v>
      </c>
      <c r="C283" s="65">
        <v>36.13</v>
      </c>
      <c r="D283" s="66"/>
      <c r="E283" s="67">
        <f t="shared" si="63"/>
        <v>0</v>
      </c>
      <c r="F283" s="68"/>
      <c r="G283" s="69">
        <f t="shared" si="64"/>
        <v>0</v>
      </c>
      <c r="H283" s="69">
        <f t="shared" si="65"/>
        <v>0</v>
      </c>
      <c r="I283" s="64">
        <f t="shared" si="66"/>
        <v>0</v>
      </c>
    </row>
    <row r="284" spans="1:9" ht="12.75">
      <c r="A284" s="91" t="s">
        <v>310</v>
      </c>
      <c r="B284" s="64">
        <v>1000</v>
      </c>
      <c r="C284" s="65">
        <v>44.91</v>
      </c>
      <c r="D284" s="66"/>
      <c r="E284" s="67">
        <f t="shared" si="63"/>
        <v>0</v>
      </c>
      <c r="F284" s="68"/>
      <c r="G284" s="69">
        <f t="shared" si="64"/>
        <v>0</v>
      </c>
      <c r="H284" s="69">
        <f t="shared" si="65"/>
        <v>0</v>
      </c>
      <c r="I284" s="64">
        <f t="shared" si="66"/>
        <v>0</v>
      </c>
    </row>
    <row r="285" spans="1:9" ht="12.75">
      <c r="A285" s="91" t="s">
        <v>311</v>
      </c>
      <c r="B285" s="64">
        <v>1000</v>
      </c>
      <c r="C285" s="65">
        <v>46.89</v>
      </c>
      <c r="D285" s="66"/>
      <c r="E285" s="67">
        <f t="shared" si="63"/>
        <v>0</v>
      </c>
      <c r="F285" s="68"/>
      <c r="G285" s="69">
        <f t="shared" si="64"/>
        <v>0</v>
      </c>
      <c r="H285" s="69">
        <f t="shared" si="65"/>
        <v>0</v>
      </c>
      <c r="I285" s="64">
        <f t="shared" si="66"/>
        <v>0</v>
      </c>
    </row>
    <row r="286" spans="1:9" ht="12.75">
      <c r="A286" s="91" t="s">
        <v>312</v>
      </c>
      <c r="B286" s="64">
        <v>1000</v>
      </c>
      <c r="C286" s="65">
        <v>49.85</v>
      </c>
      <c r="D286" s="66"/>
      <c r="E286" s="67">
        <f t="shared" si="63"/>
        <v>0</v>
      </c>
      <c r="F286" s="68"/>
      <c r="G286" s="69">
        <f t="shared" si="64"/>
        <v>0</v>
      </c>
      <c r="H286" s="69">
        <f t="shared" si="65"/>
        <v>0</v>
      </c>
      <c r="I286" s="64">
        <f t="shared" si="66"/>
        <v>0</v>
      </c>
    </row>
    <row r="287" spans="1:9" ht="12.75">
      <c r="A287" s="91" t="s">
        <v>313</v>
      </c>
      <c r="B287" s="64">
        <v>1000</v>
      </c>
      <c r="C287" s="65">
        <v>52.82</v>
      </c>
      <c r="D287" s="66"/>
      <c r="E287" s="67">
        <f t="shared" si="63"/>
        <v>0</v>
      </c>
      <c r="F287" s="68"/>
      <c r="G287" s="69">
        <f t="shared" si="64"/>
        <v>0</v>
      </c>
      <c r="H287" s="69">
        <f t="shared" si="65"/>
        <v>0</v>
      </c>
      <c r="I287" s="64">
        <f t="shared" si="66"/>
        <v>0</v>
      </c>
    </row>
    <row r="288" spans="1:9" ht="12.75">
      <c r="A288" s="91" t="s">
        <v>314</v>
      </c>
      <c r="B288" s="64">
        <v>1000</v>
      </c>
      <c r="C288" s="65">
        <v>54.8</v>
      </c>
      <c r="D288" s="66"/>
      <c r="E288" s="67">
        <f t="shared" si="63"/>
        <v>0</v>
      </c>
      <c r="F288" s="68"/>
      <c r="G288" s="69">
        <f t="shared" si="64"/>
        <v>0</v>
      </c>
      <c r="H288" s="69">
        <f t="shared" si="65"/>
        <v>0</v>
      </c>
      <c r="I288" s="64">
        <f t="shared" si="66"/>
        <v>0</v>
      </c>
    </row>
    <row r="289" spans="1:9" ht="12.75">
      <c r="A289" s="91" t="s">
        <v>650</v>
      </c>
      <c r="B289" s="64">
        <v>1000</v>
      </c>
      <c r="C289" s="65">
        <v>56.78</v>
      </c>
      <c r="D289" s="66"/>
      <c r="E289" s="67">
        <f t="shared" si="63"/>
        <v>0</v>
      </c>
      <c r="F289" s="68"/>
      <c r="G289" s="69">
        <f t="shared" si="64"/>
        <v>0</v>
      </c>
      <c r="H289" s="69">
        <f t="shared" si="65"/>
        <v>0</v>
      </c>
      <c r="I289" s="64">
        <f t="shared" si="66"/>
        <v>0</v>
      </c>
    </row>
    <row r="290" spans="1:15" ht="12.75">
      <c r="A290" s="91" t="s">
        <v>315</v>
      </c>
      <c r="B290" s="64">
        <v>1000</v>
      </c>
      <c r="C290" s="65">
        <v>59.74</v>
      </c>
      <c r="D290" s="66"/>
      <c r="E290" s="67">
        <f t="shared" si="63"/>
        <v>0</v>
      </c>
      <c r="F290" s="68"/>
      <c r="G290" s="69">
        <f t="shared" si="64"/>
        <v>0</v>
      </c>
      <c r="H290" s="69">
        <f t="shared" si="65"/>
        <v>0</v>
      </c>
      <c r="I290" s="64">
        <f t="shared" si="66"/>
        <v>0</v>
      </c>
      <c r="J290" s="1"/>
      <c r="K290" s="2"/>
      <c r="L290" s="3"/>
      <c r="M290" s="7"/>
      <c r="N290" s="5"/>
      <c r="O290" s="8"/>
    </row>
    <row r="291" spans="1:15" ht="12.75">
      <c r="A291" s="91" t="s">
        <v>651</v>
      </c>
      <c r="B291" s="64">
        <v>1000</v>
      </c>
      <c r="C291" s="65">
        <v>62.71</v>
      </c>
      <c r="D291" s="66"/>
      <c r="E291" s="67">
        <f t="shared" si="63"/>
        <v>0</v>
      </c>
      <c r="F291" s="68"/>
      <c r="G291" s="69">
        <f t="shared" si="64"/>
        <v>0</v>
      </c>
      <c r="H291" s="69">
        <f t="shared" si="65"/>
        <v>0</v>
      </c>
      <c r="I291" s="64">
        <f t="shared" si="66"/>
        <v>0</v>
      </c>
      <c r="J291" s="1"/>
      <c r="K291" s="2"/>
      <c r="L291" s="3"/>
      <c r="M291" s="7"/>
      <c r="N291" s="5"/>
      <c r="O291" s="8"/>
    </row>
    <row r="292" spans="1:15" ht="12.75">
      <c r="A292" s="91" t="s">
        <v>316</v>
      </c>
      <c r="B292" s="64">
        <v>1000</v>
      </c>
      <c r="C292" s="65">
        <v>64.68</v>
      </c>
      <c r="D292" s="66"/>
      <c r="E292" s="67">
        <f t="shared" si="63"/>
        <v>0</v>
      </c>
      <c r="F292" s="68"/>
      <c r="G292" s="69">
        <f t="shared" si="64"/>
        <v>0</v>
      </c>
      <c r="H292" s="69">
        <f t="shared" si="65"/>
        <v>0</v>
      </c>
      <c r="I292" s="64">
        <f t="shared" si="66"/>
        <v>0</v>
      </c>
      <c r="J292" s="1"/>
      <c r="K292" s="2"/>
      <c r="L292" s="3"/>
      <c r="M292" s="7"/>
      <c r="N292" s="5"/>
      <c r="O292" s="8"/>
    </row>
    <row r="293" spans="1:15" ht="12.75">
      <c r="A293" s="91" t="s">
        <v>317</v>
      </c>
      <c r="B293" s="64">
        <v>1000</v>
      </c>
      <c r="C293" s="65">
        <v>69.63</v>
      </c>
      <c r="D293" s="66"/>
      <c r="E293" s="67">
        <f t="shared" si="63"/>
        <v>0</v>
      </c>
      <c r="F293" s="68"/>
      <c r="G293" s="69">
        <f t="shared" si="64"/>
        <v>0</v>
      </c>
      <c r="H293" s="69">
        <f t="shared" si="65"/>
        <v>0</v>
      </c>
      <c r="I293" s="64">
        <f t="shared" si="66"/>
        <v>0</v>
      </c>
      <c r="J293" s="1"/>
      <c r="K293" s="2"/>
      <c r="L293" s="3"/>
      <c r="M293" s="7"/>
      <c r="N293" s="5"/>
      <c r="O293" s="8"/>
    </row>
    <row r="294" spans="1:15" ht="12.75">
      <c r="A294" s="91" t="s">
        <v>318</v>
      </c>
      <c r="B294" s="64">
        <v>1000</v>
      </c>
      <c r="C294" s="65">
        <v>74.58</v>
      </c>
      <c r="D294" s="66"/>
      <c r="E294" s="67">
        <f t="shared" si="63"/>
        <v>0</v>
      </c>
      <c r="F294" s="68"/>
      <c r="G294" s="69">
        <f t="shared" si="64"/>
        <v>0</v>
      </c>
      <c r="H294" s="69">
        <f t="shared" si="65"/>
        <v>0</v>
      </c>
      <c r="I294" s="64">
        <f t="shared" si="66"/>
        <v>0</v>
      </c>
      <c r="J294" s="1"/>
      <c r="K294" s="2"/>
      <c r="L294" s="3"/>
      <c r="M294" s="7"/>
      <c r="N294" s="5"/>
      <c r="O294" s="8"/>
    </row>
    <row r="295" spans="1:15" ht="12.75">
      <c r="A295" s="91" t="s">
        <v>319</v>
      </c>
      <c r="B295" s="64">
        <v>1000</v>
      </c>
      <c r="C295" s="65">
        <v>79.52</v>
      </c>
      <c r="D295" s="66"/>
      <c r="E295" s="67">
        <f t="shared" si="63"/>
        <v>0</v>
      </c>
      <c r="F295" s="68"/>
      <c r="G295" s="69">
        <f t="shared" si="64"/>
        <v>0</v>
      </c>
      <c r="H295" s="69">
        <f t="shared" si="65"/>
        <v>0</v>
      </c>
      <c r="I295" s="64">
        <f t="shared" si="66"/>
        <v>0</v>
      </c>
      <c r="J295" s="1"/>
      <c r="K295" s="2"/>
      <c r="L295" s="3"/>
      <c r="M295" s="7"/>
      <c r="N295" s="5"/>
      <c r="O295" s="8"/>
    </row>
    <row r="296" spans="1:15" ht="12.75">
      <c r="A296" s="91" t="s">
        <v>320</v>
      </c>
      <c r="B296" s="64">
        <v>1000</v>
      </c>
      <c r="C296" s="65">
        <v>84.47</v>
      </c>
      <c r="D296" s="66"/>
      <c r="E296" s="67">
        <f t="shared" si="63"/>
        <v>0</v>
      </c>
      <c r="F296" s="68"/>
      <c r="G296" s="69">
        <f t="shared" si="64"/>
        <v>0</v>
      </c>
      <c r="H296" s="69">
        <f t="shared" si="65"/>
        <v>0</v>
      </c>
      <c r="I296" s="64">
        <f t="shared" si="66"/>
        <v>0</v>
      </c>
      <c r="J296" s="1"/>
      <c r="K296" s="2"/>
      <c r="L296" s="3"/>
      <c r="M296" s="7"/>
      <c r="N296" s="5"/>
      <c r="O296" s="8"/>
    </row>
    <row r="297" spans="1:15" ht="12.75">
      <c r="A297" s="91" t="s">
        <v>321</v>
      </c>
      <c r="B297" s="64">
        <v>1000</v>
      </c>
      <c r="C297" s="65">
        <v>89.42</v>
      </c>
      <c r="D297" s="66"/>
      <c r="E297" s="67">
        <f t="shared" si="63"/>
        <v>0</v>
      </c>
      <c r="F297" s="68"/>
      <c r="G297" s="69">
        <f t="shared" si="64"/>
        <v>0</v>
      </c>
      <c r="H297" s="69">
        <f t="shared" si="65"/>
        <v>0</v>
      </c>
      <c r="I297" s="64">
        <f t="shared" si="66"/>
        <v>0</v>
      </c>
      <c r="J297" s="1"/>
      <c r="K297" s="2"/>
      <c r="L297" s="3"/>
      <c r="M297" s="7"/>
      <c r="N297" s="5"/>
      <c r="O297" s="8"/>
    </row>
    <row r="298" spans="1:15" ht="12.75">
      <c r="A298" s="91" t="s">
        <v>322</v>
      </c>
      <c r="B298" s="64">
        <v>1000</v>
      </c>
      <c r="C298" s="65">
        <v>94.35</v>
      </c>
      <c r="D298" s="66"/>
      <c r="E298" s="67">
        <f t="shared" si="63"/>
        <v>0</v>
      </c>
      <c r="F298" s="68"/>
      <c r="G298" s="69">
        <f t="shared" si="64"/>
        <v>0</v>
      </c>
      <c r="H298" s="69">
        <f t="shared" si="65"/>
        <v>0</v>
      </c>
      <c r="I298" s="64">
        <f t="shared" si="66"/>
        <v>0</v>
      </c>
      <c r="J298" s="1"/>
      <c r="K298" s="2"/>
      <c r="L298" s="3"/>
      <c r="M298" s="7"/>
      <c r="N298" s="5"/>
      <c r="O298" s="8"/>
    </row>
    <row r="299" spans="1:15" ht="12.75">
      <c r="A299" s="91" t="s">
        <v>323</v>
      </c>
      <c r="B299" s="64">
        <v>1000</v>
      </c>
      <c r="C299" s="65">
        <v>99.3</v>
      </c>
      <c r="D299" s="66"/>
      <c r="E299" s="67">
        <f t="shared" si="63"/>
        <v>0</v>
      </c>
      <c r="F299" s="68"/>
      <c r="G299" s="69">
        <f t="shared" si="64"/>
        <v>0</v>
      </c>
      <c r="H299" s="69">
        <f t="shared" si="65"/>
        <v>0</v>
      </c>
      <c r="I299" s="64">
        <f t="shared" si="66"/>
        <v>0</v>
      </c>
      <c r="J299" s="1"/>
      <c r="K299" s="2"/>
      <c r="L299" s="3"/>
      <c r="M299" s="7"/>
      <c r="N299" s="5"/>
      <c r="O299" s="8"/>
    </row>
    <row r="300" spans="1:15" ht="12.75">
      <c r="A300" s="91" t="s">
        <v>324</v>
      </c>
      <c r="B300" s="64">
        <v>1000</v>
      </c>
      <c r="C300" s="65">
        <v>104.24</v>
      </c>
      <c r="D300" s="66"/>
      <c r="E300" s="67">
        <f t="shared" si="63"/>
        <v>0</v>
      </c>
      <c r="F300" s="68"/>
      <c r="G300" s="69">
        <f t="shared" si="64"/>
        <v>0</v>
      </c>
      <c r="H300" s="69">
        <f t="shared" si="65"/>
        <v>0</v>
      </c>
      <c r="I300" s="64">
        <f t="shared" si="66"/>
        <v>0</v>
      </c>
      <c r="J300" s="1"/>
      <c r="K300" s="2"/>
      <c r="L300" s="3"/>
      <c r="M300" s="7"/>
      <c r="N300" s="5"/>
      <c r="O300" s="8"/>
    </row>
    <row r="301" spans="1:15" ht="12.75">
      <c r="A301" s="91" t="s">
        <v>325</v>
      </c>
      <c r="B301" s="64">
        <v>1000</v>
      </c>
      <c r="C301" s="65">
        <v>99.3</v>
      </c>
      <c r="D301" s="66"/>
      <c r="E301" s="67">
        <f>B301/C301*D301</f>
        <v>0</v>
      </c>
      <c r="F301" s="68"/>
      <c r="G301" s="69">
        <f>F301/B301*C301</f>
        <v>0</v>
      </c>
      <c r="H301" s="69">
        <f>F301/B301*C301*1.08</f>
        <v>0</v>
      </c>
      <c r="I301" s="64">
        <f>B301/C301*D301/1.08</f>
        <v>0</v>
      </c>
      <c r="J301" s="1"/>
      <c r="K301" s="2"/>
      <c r="L301" s="3"/>
      <c r="M301" s="7"/>
      <c r="N301" s="5"/>
      <c r="O301" s="8"/>
    </row>
    <row r="302" spans="1:15" ht="12.75">
      <c r="A302" s="91" t="s">
        <v>326</v>
      </c>
      <c r="B302" s="64">
        <v>1000</v>
      </c>
      <c r="C302" s="65">
        <v>104.24</v>
      </c>
      <c r="D302" s="66"/>
      <c r="E302" s="67">
        <f>B302/C302*D302</f>
        <v>0</v>
      </c>
      <c r="F302" s="68"/>
      <c r="G302" s="69">
        <f>F302/B302*C302</f>
        <v>0</v>
      </c>
      <c r="H302" s="69">
        <f>F302/B302*C302*1.08</f>
        <v>0</v>
      </c>
      <c r="I302" s="64">
        <f>B302/C302*D302/1.08</f>
        <v>0</v>
      </c>
      <c r="J302" s="1"/>
      <c r="K302" s="2"/>
      <c r="L302" s="3"/>
      <c r="M302" s="7"/>
      <c r="N302" s="5"/>
      <c r="O302" s="8"/>
    </row>
    <row r="303" spans="1:15" ht="15">
      <c r="A303" s="84" t="s">
        <v>334</v>
      </c>
      <c r="B303" s="1"/>
      <c r="C303" s="2"/>
      <c r="D303" s="3"/>
      <c r="E303" s="7"/>
      <c r="F303" s="5"/>
      <c r="G303" s="8"/>
      <c r="H303" s="8"/>
      <c r="I303" s="1"/>
      <c r="J303" s="1"/>
      <c r="K303" s="2"/>
      <c r="L303" s="3"/>
      <c r="M303" s="7"/>
      <c r="N303" s="5"/>
      <c r="O303" s="8"/>
    </row>
    <row r="304" spans="1:9" ht="12.75">
      <c r="A304" s="91" t="s">
        <v>340</v>
      </c>
      <c r="B304" s="64">
        <v>1000</v>
      </c>
      <c r="C304" s="65">
        <v>51.67</v>
      </c>
      <c r="D304" s="66"/>
      <c r="E304" s="67">
        <f aca="true" t="shared" si="67" ref="E304:E321">B304/C304*D304</f>
        <v>0</v>
      </c>
      <c r="F304" s="68"/>
      <c r="G304" s="69">
        <f t="shared" si="64"/>
        <v>0</v>
      </c>
      <c r="H304" s="69">
        <f t="shared" si="65"/>
        <v>0</v>
      </c>
      <c r="I304" s="64">
        <f t="shared" si="66"/>
        <v>0</v>
      </c>
    </row>
    <row r="305" spans="1:9" ht="12.75">
      <c r="A305" s="91" t="s">
        <v>341</v>
      </c>
      <c r="B305" s="64">
        <v>1000</v>
      </c>
      <c r="C305" s="65">
        <v>54.32</v>
      </c>
      <c r="D305" s="66"/>
      <c r="E305" s="67">
        <f t="shared" si="67"/>
        <v>0</v>
      </c>
      <c r="F305" s="68"/>
      <c r="G305" s="69">
        <f t="shared" si="64"/>
        <v>0</v>
      </c>
      <c r="H305" s="69">
        <f t="shared" si="65"/>
        <v>0</v>
      </c>
      <c r="I305" s="64">
        <f t="shared" si="66"/>
        <v>0</v>
      </c>
    </row>
    <row r="306" spans="1:9" ht="12.75">
      <c r="A306" s="91" t="s">
        <v>342</v>
      </c>
      <c r="B306" s="64">
        <v>1000</v>
      </c>
      <c r="C306" s="65">
        <v>58.3</v>
      </c>
      <c r="D306" s="66"/>
      <c r="E306" s="67">
        <f t="shared" si="67"/>
        <v>0</v>
      </c>
      <c r="F306" s="68"/>
      <c r="G306" s="69">
        <f t="shared" si="64"/>
        <v>0</v>
      </c>
      <c r="H306" s="69">
        <f t="shared" si="65"/>
        <v>0</v>
      </c>
      <c r="I306" s="64">
        <f t="shared" si="66"/>
        <v>0</v>
      </c>
    </row>
    <row r="307" spans="1:9" ht="12.75">
      <c r="A307" s="91" t="s">
        <v>343</v>
      </c>
      <c r="B307" s="64">
        <v>1000</v>
      </c>
      <c r="C307" s="65">
        <v>62.27</v>
      </c>
      <c r="D307" s="66"/>
      <c r="E307" s="67">
        <f t="shared" si="67"/>
        <v>0</v>
      </c>
      <c r="F307" s="68"/>
      <c r="G307" s="69">
        <f t="shared" si="64"/>
        <v>0</v>
      </c>
      <c r="H307" s="69">
        <f t="shared" si="65"/>
        <v>0</v>
      </c>
      <c r="I307" s="64">
        <f t="shared" si="66"/>
        <v>0</v>
      </c>
    </row>
    <row r="308" spans="1:9" ht="12.75">
      <c r="A308" s="91" t="s">
        <v>344</v>
      </c>
      <c r="B308" s="64">
        <v>1000</v>
      </c>
      <c r="C308" s="65">
        <v>64.93</v>
      </c>
      <c r="D308" s="66"/>
      <c r="E308" s="67">
        <f t="shared" si="67"/>
        <v>0</v>
      </c>
      <c r="F308" s="68"/>
      <c r="G308" s="69">
        <f t="shared" si="64"/>
        <v>0</v>
      </c>
      <c r="H308" s="69">
        <f t="shared" si="65"/>
        <v>0</v>
      </c>
      <c r="I308" s="64">
        <f t="shared" si="66"/>
        <v>0</v>
      </c>
    </row>
    <row r="309" spans="1:9" ht="12.75">
      <c r="A309" s="91" t="s">
        <v>652</v>
      </c>
      <c r="B309" s="64">
        <v>1000</v>
      </c>
      <c r="C309" s="65">
        <v>67.58</v>
      </c>
      <c r="D309" s="66"/>
      <c r="E309" s="67">
        <f t="shared" si="67"/>
        <v>0</v>
      </c>
      <c r="F309" s="68"/>
      <c r="G309" s="69">
        <f t="shared" si="64"/>
        <v>0</v>
      </c>
      <c r="H309" s="69">
        <f t="shared" si="65"/>
        <v>0</v>
      </c>
      <c r="I309" s="64">
        <f t="shared" si="66"/>
        <v>0</v>
      </c>
    </row>
    <row r="310" spans="1:15" ht="12.75">
      <c r="A310" s="91" t="s">
        <v>345</v>
      </c>
      <c r="B310" s="64">
        <v>1000</v>
      </c>
      <c r="C310" s="65">
        <v>71.56</v>
      </c>
      <c r="D310" s="66"/>
      <c r="E310" s="67">
        <f t="shared" si="67"/>
        <v>0</v>
      </c>
      <c r="F310" s="68"/>
      <c r="G310" s="69">
        <f t="shared" si="64"/>
        <v>0</v>
      </c>
      <c r="H310" s="69">
        <f t="shared" si="65"/>
        <v>0</v>
      </c>
      <c r="I310" s="64">
        <f t="shared" si="66"/>
        <v>0</v>
      </c>
      <c r="J310" s="1"/>
      <c r="K310" s="2"/>
      <c r="L310" s="3"/>
      <c r="M310" s="7"/>
      <c r="N310" s="5"/>
      <c r="O310" s="8"/>
    </row>
    <row r="311" spans="1:15" ht="12.75">
      <c r="A311" s="91" t="s">
        <v>653</v>
      </c>
      <c r="B311" s="64">
        <v>1000</v>
      </c>
      <c r="C311" s="65">
        <v>75.53</v>
      </c>
      <c r="D311" s="66"/>
      <c r="E311" s="67">
        <f t="shared" si="67"/>
        <v>0</v>
      </c>
      <c r="F311" s="68"/>
      <c r="G311" s="69">
        <f t="shared" si="64"/>
        <v>0</v>
      </c>
      <c r="H311" s="69">
        <f t="shared" si="65"/>
        <v>0</v>
      </c>
      <c r="I311" s="64">
        <f t="shared" si="66"/>
        <v>0</v>
      </c>
      <c r="J311" s="1"/>
      <c r="K311" s="2"/>
      <c r="L311" s="3"/>
      <c r="M311" s="7"/>
      <c r="N311" s="5"/>
      <c r="O311" s="8"/>
    </row>
    <row r="312" spans="1:15" ht="12.75">
      <c r="A312" s="91" t="s">
        <v>346</v>
      </c>
      <c r="B312" s="64">
        <v>1000</v>
      </c>
      <c r="C312" s="65">
        <v>78.19</v>
      </c>
      <c r="D312" s="66"/>
      <c r="E312" s="67">
        <f t="shared" si="67"/>
        <v>0</v>
      </c>
      <c r="F312" s="68"/>
      <c r="G312" s="69">
        <f t="shared" si="64"/>
        <v>0</v>
      </c>
      <c r="H312" s="69">
        <f t="shared" si="65"/>
        <v>0</v>
      </c>
      <c r="I312" s="64">
        <f t="shared" si="66"/>
        <v>0</v>
      </c>
      <c r="J312" s="1"/>
      <c r="K312" s="2"/>
      <c r="L312" s="3"/>
      <c r="M312" s="7"/>
      <c r="N312" s="5"/>
      <c r="O312" s="8"/>
    </row>
    <row r="313" spans="1:15" ht="12.75">
      <c r="A313" s="91" t="s">
        <v>347</v>
      </c>
      <c r="B313" s="64">
        <v>1000</v>
      </c>
      <c r="C313" s="65">
        <v>84.82</v>
      </c>
      <c r="D313" s="66"/>
      <c r="E313" s="67">
        <f t="shared" si="67"/>
        <v>0</v>
      </c>
      <c r="F313" s="68"/>
      <c r="G313" s="69">
        <f t="shared" si="64"/>
        <v>0</v>
      </c>
      <c r="H313" s="69">
        <f t="shared" si="65"/>
        <v>0</v>
      </c>
      <c r="I313" s="64">
        <f t="shared" si="66"/>
        <v>0</v>
      </c>
      <c r="J313" s="1"/>
      <c r="K313" s="2"/>
      <c r="L313" s="3"/>
      <c r="M313" s="7"/>
      <c r="N313" s="5"/>
      <c r="O313" s="8"/>
    </row>
    <row r="314" spans="1:15" ht="12.75">
      <c r="A314" s="91" t="s">
        <v>348</v>
      </c>
      <c r="B314" s="64">
        <v>1000</v>
      </c>
      <c r="C314" s="65">
        <v>91.45</v>
      </c>
      <c r="D314" s="66"/>
      <c r="E314" s="67">
        <f t="shared" si="67"/>
        <v>0</v>
      </c>
      <c r="F314" s="68"/>
      <c r="G314" s="69">
        <f t="shared" si="64"/>
        <v>0</v>
      </c>
      <c r="H314" s="69">
        <f t="shared" si="65"/>
        <v>0</v>
      </c>
      <c r="I314" s="64">
        <f t="shared" si="66"/>
        <v>0</v>
      </c>
      <c r="J314" s="1"/>
      <c r="K314" s="2"/>
      <c r="L314" s="3"/>
      <c r="M314" s="7"/>
      <c r="N314" s="5"/>
      <c r="O314" s="8"/>
    </row>
    <row r="315" spans="1:15" ht="12.75">
      <c r="A315" s="91" t="s">
        <v>349</v>
      </c>
      <c r="B315" s="64">
        <v>1000</v>
      </c>
      <c r="C315" s="65">
        <v>98.08</v>
      </c>
      <c r="D315" s="66"/>
      <c r="E315" s="67">
        <f t="shared" si="67"/>
        <v>0</v>
      </c>
      <c r="F315" s="68"/>
      <c r="G315" s="69">
        <f t="shared" si="64"/>
        <v>0</v>
      </c>
      <c r="H315" s="69">
        <f t="shared" si="65"/>
        <v>0</v>
      </c>
      <c r="I315" s="64">
        <f t="shared" si="66"/>
        <v>0</v>
      </c>
      <c r="J315" s="1"/>
      <c r="K315" s="2"/>
      <c r="L315" s="3"/>
      <c r="M315" s="7"/>
      <c r="N315" s="5"/>
      <c r="O315" s="8"/>
    </row>
    <row r="316" spans="1:15" ht="12.75">
      <c r="A316" s="91" t="s">
        <v>350</v>
      </c>
      <c r="B316" s="64">
        <v>1000</v>
      </c>
      <c r="C316" s="65">
        <v>104.71</v>
      </c>
      <c r="D316" s="66"/>
      <c r="E316" s="67">
        <f t="shared" si="67"/>
        <v>0</v>
      </c>
      <c r="F316" s="68"/>
      <c r="G316" s="69">
        <f t="shared" si="64"/>
        <v>0</v>
      </c>
      <c r="H316" s="69">
        <f t="shared" si="65"/>
        <v>0</v>
      </c>
      <c r="I316" s="64">
        <f t="shared" si="66"/>
        <v>0</v>
      </c>
      <c r="J316" s="1"/>
      <c r="K316" s="2"/>
      <c r="L316" s="3"/>
      <c r="M316" s="7"/>
      <c r="N316" s="5"/>
      <c r="O316" s="8"/>
    </row>
    <row r="317" spans="1:15" ht="12.75">
      <c r="A317" s="91" t="s">
        <v>351</v>
      </c>
      <c r="B317" s="64">
        <v>1000</v>
      </c>
      <c r="C317" s="65">
        <v>111.34</v>
      </c>
      <c r="D317" s="66"/>
      <c r="E317" s="67">
        <f t="shared" si="67"/>
        <v>0</v>
      </c>
      <c r="F317" s="68"/>
      <c r="G317" s="69">
        <f t="shared" si="64"/>
        <v>0</v>
      </c>
      <c r="H317" s="69">
        <f t="shared" si="65"/>
        <v>0</v>
      </c>
      <c r="I317" s="64">
        <f t="shared" si="66"/>
        <v>0</v>
      </c>
      <c r="J317" s="1"/>
      <c r="K317" s="2"/>
      <c r="L317" s="3"/>
      <c r="M317" s="7"/>
      <c r="N317" s="5"/>
      <c r="O317" s="8"/>
    </row>
    <row r="318" spans="1:15" ht="12.75">
      <c r="A318" s="91" t="s">
        <v>352</v>
      </c>
      <c r="B318" s="64">
        <v>1000</v>
      </c>
      <c r="C318" s="65">
        <v>117.97</v>
      </c>
      <c r="D318" s="66"/>
      <c r="E318" s="67">
        <f t="shared" si="67"/>
        <v>0</v>
      </c>
      <c r="F318" s="68"/>
      <c r="G318" s="69">
        <f t="shared" si="64"/>
        <v>0</v>
      </c>
      <c r="H318" s="69">
        <f t="shared" si="65"/>
        <v>0</v>
      </c>
      <c r="I318" s="64">
        <f t="shared" si="66"/>
        <v>0</v>
      </c>
      <c r="J318" s="1"/>
      <c r="K318" s="2"/>
      <c r="L318" s="3"/>
      <c r="M318" s="7"/>
      <c r="N318" s="5"/>
      <c r="O318" s="8"/>
    </row>
    <row r="319" spans="1:15" ht="12.75">
      <c r="A319" s="91" t="s">
        <v>353</v>
      </c>
      <c r="B319" s="64">
        <v>1000</v>
      </c>
      <c r="C319" s="65">
        <v>124.6</v>
      </c>
      <c r="D319" s="66"/>
      <c r="E319" s="67">
        <f t="shared" si="67"/>
        <v>0</v>
      </c>
      <c r="F319" s="68"/>
      <c r="G319" s="69">
        <f t="shared" si="64"/>
        <v>0</v>
      </c>
      <c r="H319" s="69">
        <f t="shared" si="65"/>
        <v>0</v>
      </c>
      <c r="I319" s="64">
        <f t="shared" si="66"/>
        <v>0</v>
      </c>
      <c r="J319" s="1"/>
      <c r="K319" s="2"/>
      <c r="L319" s="3"/>
      <c r="M319" s="7"/>
      <c r="N319" s="5"/>
      <c r="O319" s="8"/>
    </row>
    <row r="320" spans="1:15" ht="12.75">
      <c r="A320" s="91" t="s">
        <v>354</v>
      </c>
      <c r="B320" s="64">
        <v>1000</v>
      </c>
      <c r="C320" s="65">
        <v>131.23</v>
      </c>
      <c r="D320" s="66"/>
      <c r="E320" s="67">
        <f t="shared" si="67"/>
        <v>0</v>
      </c>
      <c r="F320" s="68"/>
      <c r="G320" s="69">
        <f>F320/B320*C320</f>
        <v>0</v>
      </c>
      <c r="H320" s="69">
        <f>F320/B320*C320*1.08</f>
        <v>0</v>
      </c>
      <c r="I320" s="64">
        <f>B320/C320*D320/1.08</f>
        <v>0</v>
      </c>
      <c r="J320" s="1"/>
      <c r="K320" s="2"/>
      <c r="L320" s="3"/>
      <c r="M320" s="7"/>
      <c r="N320" s="5"/>
      <c r="O320" s="8"/>
    </row>
    <row r="321" spans="1:15" ht="12.75">
      <c r="A321" s="91" t="s">
        <v>355</v>
      </c>
      <c r="B321" s="64">
        <v>1000</v>
      </c>
      <c r="C321" s="65">
        <v>137.85</v>
      </c>
      <c r="D321" s="66"/>
      <c r="E321" s="67">
        <f t="shared" si="67"/>
        <v>0</v>
      </c>
      <c r="F321" s="68"/>
      <c r="G321" s="69">
        <f>F321/B321*C321</f>
        <v>0</v>
      </c>
      <c r="H321" s="69">
        <f>F321/B321*C321*1.08</f>
        <v>0</v>
      </c>
      <c r="I321" s="64">
        <f>B321/C321*D321/1.08</f>
        <v>0</v>
      </c>
      <c r="J321" s="1"/>
      <c r="K321" s="2"/>
      <c r="L321" s="3"/>
      <c r="M321" s="7"/>
      <c r="N321" s="5"/>
      <c r="O321" s="8"/>
    </row>
    <row r="322" spans="1:15" ht="12.75">
      <c r="A322" s="91" t="s">
        <v>356</v>
      </c>
      <c r="B322" s="64">
        <v>1000</v>
      </c>
      <c r="C322" s="65">
        <v>144.49</v>
      </c>
      <c r="D322" s="66"/>
      <c r="E322" s="67">
        <f>B322/C322*D322</f>
        <v>0</v>
      </c>
      <c r="F322" s="68"/>
      <c r="G322" s="69">
        <f>F322/B322*C322</f>
        <v>0</v>
      </c>
      <c r="H322" s="69">
        <f>F322/B322*C322*1.08</f>
        <v>0</v>
      </c>
      <c r="I322" s="64">
        <f>B322/C322*D322/1.08</f>
        <v>0</v>
      </c>
      <c r="J322" s="1"/>
      <c r="K322" s="2"/>
      <c r="L322" s="3"/>
      <c r="M322" s="7"/>
      <c r="N322" s="5"/>
      <c r="O322" s="8"/>
    </row>
    <row r="323" spans="1:15" ht="15">
      <c r="A323" s="84" t="s">
        <v>365</v>
      </c>
      <c r="B323" s="1"/>
      <c r="C323" s="2"/>
      <c r="D323" s="3"/>
      <c r="E323" s="7"/>
      <c r="F323" s="5"/>
      <c r="G323" s="8"/>
      <c r="H323" s="8"/>
      <c r="I323" s="1"/>
      <c r="J323" s="1"/>
      <c r="K323" s="2"/>
      <c r="L323" s="3"/>
      <c r="M323" s="7"/>
      <c r="N323" s="5"/>
      <c r="O323" s="8"/>
    </row>
    <row r="324" spans="1:9" ht="12.75">
      <c r="A324" s="91" t="s">
        <v>371</v>
      </c>
      <c r="B324" s="64">
        <v>1000</v>
      </c>
      <c r="C324" s="65">
        <v>75.89</v>
      </c>
      <c r="D324" s="66"/>
      <c r="E324" s="67">
        <f aca="true" t="shared" si="68" ref="E324:E341">B324/C324*D324</f>
        <v>0</v>
      </c>
      <c r="F324" s="68"/>
      <c r="G324" s="69">
        <f aca="true" t="shared" si="69" ref="G324:G339">F324/B324*C324</f>
        <v>0</v>
      </c>
      <c r="H324" s="69">
        <f aca="true" t="shared" si="70" ref="H324:H339">F324/B324*C324*1.08</f>
        <v>0</v>
      </c>
      <c r="I324" s="64">
        <f aca="true" t="shared" si="71" ref="I324:I339">B324/C324*D324/1.08</f>
        <v>0</v>
      </c>
    </row>
    <row r="325" spans="1:9" ht="12.75">
      <c r="A325" s="91" t="s">
        <v>372</v>
      </c>
      <c r="B325" s="64">
        <v>1000</v>
      </c>
      <c r="C325" s="65">
        <v>80.83</v>
      </c>
      <c r="D325" s="66"/>
      <c r="E325" s="67">
        <f t="shared" si="68"/>
        <v>0</v>
      </c>
      <c r="F325" s="68"/>
      <c r="G325" s="69">
        <f t="shared" si="69"/>
        <v>0</v>
      </c>
      <c r="H325" s="69">
        <f t="shared" si="70"/>
        <v>0</v>
      </c>
      <c r="I325" s="64">
        <f t="shared" si="71"/>
        <v>0</v>
      </c>
    </row>
    <row r="326" spans="1:9" ht="12.75">
      <c r="A326" s="91" t="s">
        <v>373</v>
      </c>
      <c r="B326" s="64">
        <v>1000</v>
      </c>
      <c r="C326" s="65">
        <v>84.13</v>
      </c>
      <c r="D326" s="66"/>
      <c r="E326" s="67">
        <f t="shared" si="68"/>
        <v>0</v>
      </c>
      <c r="F326" s="68"/>
      <c r="G326" s="69">
        <f t="shared" si="69"/>
        <v>0</v>
      </c>
      <c r="H326" s="69">
        <f t="shared" si="70"/>
        <v>0</v>
      </c>
      <c r="I326" s="64">
        <f t="shared" si="71"/>
        <v>0</v>
      </c>
    </row>
    <row r="327" spans="1:9" ht="12.75">
      <c r="A327" s="91" t="s">
        <v>654</v>
      </c>
      <c r="B327" s="64">
        <v>1000</v>
      </c>
      <c r="C327" s="65">
        <v>87.42</v>
      </c>
      <c r="D327" s="66"/>
      <c r="E327" s="67">
        <f t="shared" si="68"/>
        <v>0</v>
      </c>
      <c r="F327" s="68"/>
      <c r="G327" s="69">
        <f t="shared" si="69"/>
        <v>0</v>
      </c>
      <c r="H327" s="69">
        <f t="shared" si="70"/>
        <v>0</v>
      </c>
      <c r="I327" s="64">
        <f t="shared" si="71"/>
        <v>0</v>
      </c>
    </row>
    <row r="328" spans="1:15" ht="12.75">
      <c r="A328" s="91" t="s">
        <v>374</v>
      </c>
      <c r="B328" s="64">
        <v>1000</v>
      </c>
      <c r="C328" s="65">
        <v>92.36</v>
      </c>
      <c r="D328" s="66"/>
      <c r="E328" s="67">
        <f t="shared" si="68"/>
        <v>0</v>
      </c>
      <c r="F328" s="68"/>
      <c r="G328" s="69">
        <f t="shared" si="69"/>
        <v>0</v>
      </c>
      <c r="H328" s="69">
        <f t="shared" si="70"/>
        <v>0</v>
      </c>
      <c r="I328" s="64">
        <f t="shared" si="71"/>
        <v>0</v>
      </c>
      <c r="J328" s="1"/>
      <c r="K328" s="2"/>
      <c r="L328" s="3"/>
      <c r="M328" s="7"/>
      <c r="N328" s="5"/>
      <c r="O328" s="8"/>
    </row>
    <row r="329" spans="1:15" ht="12.75">
      <c r="A329" s="91" t="s">
        <v>655</v>
      </c>
      <c r="B329" s="64">
        <v>1000</v>
      </c>
      <c r="C329" s="65">
        <v>97.31</v>
      </c>
      <c r="D329" s="66"/>
      <c r="E329" s="67">
        <f t="shared" si="68"/>
        <v>0</v>
      </c>
      <c r="F329" s="68"/>
      <c r="G329" s="69">
        <f t="shared" si="69"/>
        <v>0</v>
      </c>
      <c r="H329" s="69">
        <f t="shared" si="70"/>
        <v>0</v>
      </c>
      <c r="I329" s="64">
        <f t="shared" si="71"/>
        <v>0</v>
      </c>
      <c r="J329" s="1"/>
      <c r="K329" s="2"/>
      <c r="L329" s="3"/>
      <c r="M329" s="7"/>
      <c r="N329" s="5"/>
      <c r="O329" s="8"/>
    </row>
    <row r="330" spans="1:15" ht="12.75">
      <c r="A330" s="91" t="s">
        <v>375</v>
      </c>
      <c r="B330" s="64">
        <v>1000</v>
      </c>
      <c r="C330" s="65">
        <v>100.6</v>
      </c>
      <c r="D330" s="66"/>
      <c r="E330" s="67">
        <f t="shared" si="68"/>
        <v>0</v>
      </c>
      <c r="F330" s="68"/>
      <c r="G330" s="69">
        <f t="shared" si="69"/>
        <v>0</v>
      </c>
      <c r="H330" s="69">
        <f t="shared" si="70"/>
        <v>0</v>
      </c>
      <c r="I330" s="64">
        <f t="shared" si="71"/>
        <v>0</v>
      </c>
      <c r="J330" s="1"/>
      <c r="K330" s="2"/>
      <c r="L330" s="3"/>
      <c r="M330" s="7"/>
      <c r="N330" s="5"/>
      <c r="O330" s="8"/>
    </row>
    <row r="331" spans="1:15" ht="12.75">
      <c r="A331" s="91" t="s">
        <v>376</v>
      </c>
      <c r="B331" s="64">
        <v>1000</v>
      </c>
      <c r="C331" s="65">
        <v>108.84</v>
      </c>
      <c r="D331" s="66"/>
      <c r="E331" s="67">
        <f t="shared" si="68"/>
        <v>0</v>
      </c>
      <c r="F331" s="68"/>
      <c r="G331" s="69">
        <f t="shared" si="69"/>
        <v>0</v>
      </c>
      <c r="H331" s="69">
        <f t="shared" si="70"/>
        <v>0</v>
      </c>
      <c r="I331" s="64">
        <f t="shared" si="71"/>
        <v>0</v>
      </c>
      <c r="J331" s="1"/>
      <c r="K331" s="2"/>
      <c r="L331" s="3"/>
      <c r="M331" s="7"/>
      <c r="N331" s="5"/>
      <c r="O331" s="8"/>
    </row>
    <row r="332" spans="1:15" ht="12.75">
      <c r="A332" s="91" t="s">
        <v>377</v>
      </c>
      <c r="B332" s="64">
        <v>1000</v>
      </c>
      <c r="C332" s="65">
        <v>117.08</v>
      </c>
      <c r="D332" s="66"/>
      <c r="E332" s="67">
        <f t="shared" si="68"/>
        <v>0</v>
      </c>
      <c r="F332" s="68"/>
      <c r="G332" s="69">
        <f t="shared" si="69"/>
        <v>0</v>
      </c>
      <c r="H332" s="69">
        <f t="shared" si="70"/>
        <v>0</v>
      </c>
      <c r="I332" s="64">
        <f t="shared" si="71"/>
        <v>0</v>
      </c>
      <c r="J332" s="1"/>
      <c r="K332" s="2"/>
      <c r="L332" s="3"/>
      <c r="M332" s="7"/>
      <c r="N332" s="5"/>
      <c r="O332" s="8"/>
    </row>
    <row r="333" spans="1:15" ht="12.75">
      <c r="A333" s="91" t="s">
        <v>378</v>
      </c>
      <c r="B333" s="64">
        <v>1000</v>
      </c>
      <c r="C333" s="65">
        <v>125.31</v>
      </c>
      <c r="D333" s="66"/>
      <c r="E333" s="67">
        <f t="shared" si="68"/>
        <v>0</v>
      </c>
      <c r="F333" s="68"/>
      <c r="G333" s="69">
        <f t="shared" si="69"/>
        <v>0</v>
      </c>
      <c r="H333" s="69">
        <f t="shared" si="70"/>
        <v>0</v>
      </c>
      <c r="I333" s="64">
        <f t="shared" si="71"/>
        <v>0</v>
      </c>
      <c r="J333" s="1"/>
      <c r="K333" s="2"/>
      <c r="L333" s="3"/>
      <c r="M333" s="7"/>
      <c r="N333" s="5"/>
      <c r="O333" s="8"/>
    </row>
    <row r="334" spans="1:15" ht="12.75">
      <c r="A334" s="91" t="s">
        <v>379</v>
      </c>
      <c r="B334" s="64">
        <v>1000</v>
      </c>
      <c r="C334" s="65">
        <v>133.55</v>
      </c>
      <c r="D334" s="66"/>
      <c r="E334" s="67">
        <f t="shared" si="68"/>
        <v>0</v>
      </c>
      <c r="F334" s="68"/>
      <c r="G334" s="69">
        <f t="shared" si="69"/>
        <v>0</v>
      </c>
      <c r="H334" s="69">
        <f t="shared" si="70"/>
        <v>0</v>
      </c>
      <c r="I334" s="64">
        <f t="shared" si="71"/>
        <v>0</v>
      </c>
      <c r="J334" s="1"/>
      <c r="K334" s="2"/>
      <c r="L334" s="3"/>
      <c r="M334" s="7"/>
      <c r="N334" s="5"/>
      <c r="O334" s="8"/>
    </row>
    <row r="335" spans="1:15" ht="12.75">
      <c r="A335" s="91" t="s">
        <v>380</v>
      </c>
      <c r="B335" s="64">
        <v>1000</v>
      </c>
      <c r="C335" s="65">
        <v>141.78</v>
      </c>
      <c r="D335" s="66"/>
      <c r="E335" s="67">
        <f t="shared" si="68"/>
        <v>0</v>
      </c>
      <c r="F335" s="68"/>
      <c r="G335" s="69">
        <f t="shared" si="69"/>
        <v>0</v>
      </c>
      <c r="H335" s="69">
        <f t="shared" si="70"/>
        <v>0</v>
      </c>
      <c r="I335" s="64">
        <f t="shared" si="71"/>
        <v>0</v>
      </c>
      <c r="J335" s="1"/>
      <c r="K335" s="2"/>
      <c r="L335" s="3"/>
      <c r="M335" s="7"/>
      <c r="N335" s="5"/>
      <c r="O335" s="8"/>
    </row>
    <row r="336" spans="1:15" ht="12.75">
      <c r="A336" s="91" t="s">
        <v>381</v>
      </c>
      <c r="B336" s="64">
        <v>1000</v>
      </c>
      <c r="C336" s="65">
        <v>150.01</v>
      </c>
      <c r="D336" s="66"/>
      <c r="E336" s="67">
        <f t="shared" si="68"/>
        <v>0</v>
      </c>
      <c r="F336" s="68"/>
      <c r="G336" s="69">
        <f t="shared" si="69"/>
        <v>0</v>
      </c>
      <c r="H336" s="69">
        <f t="shared" si="70"/>
        <v>0</v>
      </c>
      <c r="I336" s="64">
        <f t="shared" si="71"/>
        <v>0</v>
      </c>
      <c r="J336" s="1"/>
      <c r="K336" s="2"/>
      <c r="L336" s="3"/>
      <c r="M336" s="7"/>
      <c r="N336" s="5"/>
      <c r="O336" s="8"/>
    </row>
    <row r="337" spans="1:15" ht="12.75">
      <c r="A337" s="91" t="s">
        <v>382</v>
      </c>
      <c r="B337" s="64">
        <v>1000</v>
      </c>
      <c r="C337" s="65">
        <v>158.26</v>
      </c>
      <c r="D337" s="66"/>
      <c r="E337" s="67">
        <f t="shared" si="68"/>
        <v>0</v>
      </c>
      <c r="F337" s="68"/>
      <c r="G337" s="69">
        <f t="shared" si="69"/>
        <v>0</v>
      </c>
      <c r="H337" s="69">
        <f t="shared" si="70"/>
        <v>0</v>
      </c>
      <c r="I337" s="64">
        <f t="shared" si="71"/>
        <v>0</v>
      </c>
      <c r="J337" s="1"/>
      <c r="K337" s="2"/>
      <c r="L337" s="3"/>
      <c r="M337" s="7"/>
      <c r="N337" s="5"/>
      <c r="O337" s="8"/>
    </row>
    <row r="338" spans="1:15" ht="12.75">
      <c r="A338" s="91" t="s">
        <v>383</v>
      </c>
      <c r="B338" s="64">
        <v>1000</v>
      </c>
      <c r="C338" s="65">
        <v>166.49</v>
      </c>
      <c r="D338" s="66"/>
      <c r="E338" s="67">
        <f t="shared" si="68"/>
        <v>0</v>
      </c>
      <c r="F338" s="68"/>
      <c r="G338" s="69">
        <f t="shared" si="69"/>
        <v>0</v>
      </c>
      <c r="H338" s="69">
        <f t="shared" si="70"/>
        <v>0</v>
      </c>
      <c r="I338" s="64">
        <f t="shared" si="71"/>
        <v>0</v>
      </c>
      <c r="J338" s="1"/>
      <c r="K338" s="2"/>
      <c r="L338" s="3"/>
      <c r="M338" s="7"/>
      <c r="N338" s="5"/>
      <c r="O338" s="8"/>
    </row>
    <row r="339" spans="1:15" ht="12.75">
      <c r="A339" s="91" t="s">
        <v>384</v>
      </c>
      <c r="B339" s="64">
        <v>1000</v>
      </c>
      <c r="C339" s="65">
        <v>174.73</v>
      </c>
      <c r="D339" s="66"/>
      <c r="E339" s="67">
        <f t="shared" si="68"/>
        <v>0</v>
      </c>
      <c r="F339" s="68"/>
      <c r="G339" s="69">
        <f t="shared" si="69"/>
        <v>0</v>
      </c>
      <c r="H339" s="69">
        <f t="shared" si="70"/>
        <v>0</v>
      </c>
      <c r="I339" s="64">
        <f t="shared" si="71"/>
        <v>0</v>
      </c>
      <c r="J339" s="1"/>
      <c r="K339" s="2"/>
      <c r="L339" s="3"/>
      <c r="M339" s="7"/>
      <c r="N339" s="5"/>
      <c r="O339" s="8"/>
    </row>
    <row r="340" spans="1:15" ht="12.75">
      <c r="A340" s="91" t="s">
        <v>385</v>
      </c>
      <c r="B340" s="64">
        <v>1000</v>
      </c>
      <c r="C340" s="65">
        <v>182.97</v>
      </c>
      <c r="D340" s="66"/>
      <c r="E340" s="67">
        <f t="shared" si="68"/>
        <v>0</v>
      </c>
      <c r="F340" s="68"/>
      <c r="G340" s="69">
        <f>F340/B340*C340</f>
        <v>0</v>
      </c>
      <c r="H340" s="69">
        <f>F340/B340*C340*1.08</f>
        <v>0</v>
      </c>
      <c r="I340" s="64">
        <f>B340/C340*D340/1.08</f>
        <v>0</v>
      </c>
      <c r="J340" s="1"/>
      <c r="K340" s="2"/>
      <c r="L340" s="3"/>
      <c r="M340" s="7"/>
      <c r="N340" s="5"/>
      <c r="O340" s="8"/>
    </row>
    <row r="341" spans="1:15" ht="12.75">
      <c r="A341" s="91" t="s">
        <v>387</v>
      </c>
      <c r="B341" s="64">
        <v>1000</v>
      </c>
      <c r="C341" s="65">
        <v>199.44</v>
      </c>
      <c r="D341" s="66"/>
      <c r="E341" s="67">
        <f t="shared" si="68"/>
        <v>0</v>
      </c>
      <c r="F341" s="68"/>
      <c r="G341" s="69">
        <f>F341/B341*C341</f>
        <v>0</v>
      </c>
      <c r="H341" s="69">
        <f>F341/B341*C341*1.08</f>
        <v>0</v>
      </c>
      <c r="I341" s="64">
        <f>B341/C341*D341/1.08</f>
        <v>0</v>
      </c>
      <c r="J341" s="1"/>
      <c r="K341" s="2"/>
      <c r="L341" s="3"/>
      <c r="M341" s="7"/>
      <c r="N341" s="5"/>
      <c r="O341" s="8"/>
    </row>
    <row r="342" spans="1:15" ht="15">
      <c r="A342" s="84" t="s">
        <v>394</v>
      </c>
      <c r="B342" s="1"/>
      <c r="C342" s="2"/>
      <c r="D342" s="3"/>
      <c r="E342" s="7"/>
      <c r="F342" s="5"/>
      <c r="G342" s="8"/>
      <c r="H342" s="8"/>
      <c r="I342" s="1"/>
      <c r="J342" s="1"/>
      <c r="K342" s="2"/>
      <c r="L342" s="3"/>
      <c r="M342" s="7"/>
      <c r="N342" s="5"/>
      <c r="O342" s="8"/>
    </row>
    <row r="343" spans="1:9" ht="12.75">
      <c r="A343" s="91" t="s">
        <v>402</v>
      </c>
      <c r="B343" s="64">
        <v>1000</v>
      </c>
      <c r="C343" s="65">
        <v>106.9</v>
      </c>
      <c r="D343" s="66"/>
      <c r="E343" s="67">
        <f aca="true" t="shared" si="72" ref="E343:E359">B343/C343*D343</f>
        <v>0</v>
      </c>
      <c r="F343" s="68"/>
      <c r="G343" s="69">
        <f aca="true" t="shared" si="73" ref="G343:G358">F343/B343*C343</f>
        <v>0</v>
      </c>
      <c r="H343" s="69">
        <f aca="true" t="shared" si="74" ref="H343:H358">F343/B343*C343*1.08</f>
        <v>0</v>
      </c>
      <c r="I343" s="64">
        <f aca="true" t="shared" si="75" ref="I343:I358">B343/C343*D343/1.08</f>
        <v>0</v>
      </c>
    </row>
    <row r="344" spans="1:9" ht="12.75">
      <c r="A344" s="91" t="s">
        <v>656</v>
      </c>
      <c r="B344" s="64">
        <v>1000</v>
      </c>
      <c r="C344" s="65">
        <v>111</v>
      </c>
      <c r="D344" s="66"/>
      <c r="E344" s="67">
        <f t="shared" si="72"/>
        <v>0</v>
      </c>
      <c r="F344" s="68"/>
      <c r="G344" s="69">
        <f t="shared" si="73"/>
        <v>0</v>
      </c>
      <c r="H344" s="69">
        <f t="shared" si="74"/>
        <v>0</v>
      </c>
      <c r="I344" s="64">
        <f t="shared" si="75"/>
        <v>0</v>
      </c>
    </row>
    <row r="345" spans="1:15" ht="12.75">
      <c r="A345" s="91" t="s">
        <v>403</v>
      </c>
      <c r="B345" s="64">
        <v>1000</v>
      </c>
      <c r="C345" s="65">
        <v>117.3</v>
      </c>
      <c r="D345" s="66"/>
      <c r="E345" s="67">
        <f t="shared" si="72"/>
        <v>0</v>
      </c>
      <c r="F345" s="68"/>
      <c r="G345" s="69">
        <f t="shared" si="73"/>
        <v>0</v>
      </c>
      <c r="H345" s="69">
        <f t="shared" si="74"/>
        <v>0</v>
      </c>
      <c r="I345" s="64">
        <f t="shared" si="75"/>
        <v>0</v>
      </c>
      <c r="J345" s="1"/>
      <c r="K345" s="2"/>
      <c r="L345" s="3"/>
      <c r="M345" s="7"/>
      <c r="N345" s="5"/>
      <c r="O345" s="8"/>
    </row>
    <row r="346" spans="1:15" ht="12.75">
      <c r="A346" s="91" t="s">
        <v>657</v>
      </c>
      <c r="B346" s="64">
        <v>1000</v>
      </c>
      <c r="C346" s="65">
        <v>123.5</v>
      </c>
      <c r="D346" s="66"/>
      <c r="E346" s="67">
        <f t="shared" si="72"/>
        <v>0</v>
      </c>
      <c r="F346" s="68"/>
      <c r="G346" s="69">
        <f t="shared" si="73"/>
        <v>0</v>
      </c>
      <c r="H346" s="69">
        <f t="shared" si="74"/>
        <v>0</v>
      </c>
      <c r="I346" s="64">
        <f t="shared" si="75"/>
        <v>0</v>
      </c>
      <c r="J346" s="1"/>
      <c r="K346" s="2"/>
      <c r="L346" s="3"/>
      <c r="M346" s="7"/>
      <c r="N346" s="5"/>
      <c r="O346" s="8"/>
    </row>
    <row r="347" spans="1:15" ht="12.75">
      <c r="A347" s="91" t="s">
        <v>404</v>
      </c>
      <c r="B347" s="64">
        <v>1000</v>
      </c>
      <c r="C347" s="65">
        <v>127.6</v>
      </c>
      <c r="D347" s="66"/>
      <c r="E347" s="67">
        <f t="shared" si="72"/>
        <v>0</v>
      </c>
      <c r="F347" s="68"/>
      <c r="G347" s="69">
        <f t="shared" si="73"/>
        <v>0</v>
      </c>
      <c r="H347" s="69">
        <f t="shared" si="74"/>
        <v>0</v>
      </c>
      <c r="I347" s="64">
        <f t="shared" si="75"/>
        <v>0</v>
      </c>
      <c r="J347" s="1"/>
      <c r="K347" s="2"/>
      <c r="L347" s="3"/>
      <c r="M347" s="7"/>
      <c r="N347" s="5"/>
      <c r="O347" s="8"/>
    </row>
    <row r="348" spans="1:15" ht="12.75">
      <c r="A348" s="91" t="s">
        <v>405</v>
      </c>
      <c r="B348" s="64">
        <v>1000</v>
      </c>
      <c r="C348" s="65">
        <v>138</v>
      </c>
      <c r="D348" s="66"/>
      <c r="E348" s="67">
        <f t="shared" si="72"/>
        <v>0</v>
      </c>
      <c r="F348" s="68"/>
      <c r="G348" s="69">
        <f t="shared" si="73"/>
        <v>0</v>
      </c>
      <c r="H348" s="69">
        <f t="shared" si="74"/>
        <v>0</v>
      </c>
      <c r="I348" s="64">
        <f t="shared" si="75"/>
        <v>0</v>
      </c>
      <c r="J348" s="1"/>
      <c r="K348" s="2"/>
      <c r="L348" s="3"/>
      <c r="M348" s="7"/>
      <c r="N348" s="5"/>
      <c r="O348" s="8"/>
    </row>
    <row r="349" spans="1:15" ht="12.75">
      <c r="A349" s="91" t="s">
        <v>406</v>
      </c>
      <c r="B349" s="64">
        <v>1000</v>
      </c>
      <c r="C349" s="65">
        <v>148.4</v>
      </c>
      <c r="D349" s="66"/>
      <c r="E349" s="67">
        <f t="shared" si="72"/>
        <v>0</v>
      </c>
      <c r="F349" s="68"/>
      <c r="G349" s="69">
        <f t="shared" si="73"/>
        <v>0</v>
      </c>
      <c r="H349" s="69">
        <f t="shared" si="74"/>
        <v>0</v>
      </c>
      <c r="I349" s="64">
        <f t="shared" si="75"/>
        <v>0</v>
      </c>
      <c r="J349" s="1"/>
      <c r="K349" s="2"/>
      <c r="L349" s="3"/>
      <c r="M349" s="7"/>
      <c r="N349" s="5"/>
      <c r="O349" s="8"/>
    </row>
    <row r="350" spans="1:15" ht="12.75">
      <c r="A350" s="91" t="s">
        <v>407</v>
      </c>
      <c r="B350" s="64">
        <v>1000</v>
      </c>
      <c r="C350" s="65">
        <v>158.8</v>
      </c>
      <c r="D350" s="66"/>
      <c r="E350" s="67">
        <f t="shared" si="72"/>
        <v>0</v>
      </c>
      <c r="F350" s="68"/>
      <c r="G350" s="69">
        <f t="shared" si="73"/>
        <v>0</v>
      </c>
      <c r="H350" s="69">
        <f t="shared" si="74"/>
        <v>0</v>
      </c>
      <c r="I350" s="64">
        <f t="shared" si="75"/>
        <v>0</v>
      </c>
      <c r="J350" s="1"/>
      <c r="K350" s="2"/>
      <c r="L350" s="3"/>
      <c r="M350" s="7"/>
      <c r="N350" s="5"/>
      <c r="O350" s="8"/>
    </row>
    <row r="351" spans="1:15" ht="12.75">
      <c r="A351" s="91" t="s">
        <v>408</v>
      </c>
      <c r="B351" s="64">
        <v>1000</v>
      </c>
      <c r="C351" s="65">
        <v>169.1</v>
      </c>
      <c r="D351" s="66"/>
      <c r="E351" s="67">
        <f t="shared" si="72"/>
        <v>0</v>
      </c>
      <c r="F351" s="68"/>
      <c r="G351" s="69">
        <f t="shared" si="73"/>
        <v>0</v>
      </c>
      <c r="H351" s="69">
        <f t="shared" si="74"/>
        <v>0</v>
      </c>
      <c r="I351" s="64">
        <f t="shared" si="75"/>
        <v>0</v>
      </c>
      <c r="J351" s="1"/>
      <c r="K351" s="2"/>
      <c r="L351" s="3"/>
      <c r="M351" s="7"/>
      <c r="N351" s="5"/>
      <c r="O351" s="8"/>
    </row>
    <row r="352" spans="1:15" ht="12.75">
      <c r="A352" s="91" t="s">
        <v>409</v>
      </c>
      <c r="B352" s="64">
        <v>1000</v>
      </c>
      <c r="C352" s="65">
        <v>179.5</v>
      </c>
      <c r="D352" s="66"/>
      <c r="E352" s="67">
        <f t="shared" si="72"/>
        <v>0</v>
      </c>
      <c r="F352" s="68"/>
      <c r="G352" s="69">
        <f t="shared" si="73"/>
        <v>0</v>
      </c>
      <c r="H352" s="69">
        <f t="shared" si="74"/>
        <v>0</v>
      </c>
      <c r="I352" s="64">
        <f t="shared" si="75"/>
        <v>0</v>
      </c>
      <c r="J352" s="1"/>
      <c r="K352" s="2"/>
      <c r="L352" s="3"/>
      <c r="M352" s="7"/>
      <c r="N352" s="5"/>
      <c r="O352" s="8"/>
    </row>
    <row r="353" spans="1:15" ht="12.75">
      <c r="A353" s="91" t="s">
        <v>410</v>
      </c>
      <c r="B353" s="64">
        <v>1000</v>
      </c>
      <c r="C353" s="65">
        <v>189.9</v>
      </c>
      <c r="D353" s="66"/>
      <c r="E353" s="67">
        <f t="shared" si="72"/>
        <v>0</v>
      </c>
      <c r="F353" s="68"/>
      <c r="G353" s="69">
        <f t="shared" si="73"/>
        <v>0</v>
      </c>
      <c r="H353" s="69">
        <f t="shared" si="74"/>
        <v>0</v>
      </c>
      <c r="I353" s="64">
        <f t="shared" si="75"/>
        <v>0</v>
      </c>
      <c r="J353" s="1"/>
      <c r="K353" s="2"/>
      <c r="L353" s="3"/>
      <c r="M353" s="7"/>
      <c r="N353" s="5"/>
      <c r="O353" s="8"/>
    </row>
    <row r="354" spans="1:15" ht="12.75">
      <c r="A354" s="91" t="s">
        <v>411</v>
      </c>
      <c r="B354" s="64">
        <v>1000</v>
      </c>
      <c r="C354" s="65">
        <v>200.3</v>
      </c>
      <c r="D354" s="66"/>
      <c r="E354" s="67">
        <f t="shared" si="72"/>
        <v>0</v>
      </c>
      <c r="F354" s="68"/>
      <c r="G354" s="69">
        <f t="shared" si="73"/>
        <v>0</v>
      </c>
      <c r="H354" s="69">
        <f t="shared" si="74"/>
        <v>0</v>
      </c>
      <c r="I354" s="64">
        <f t="shared" si="75"/>
        <v>0</v>
      </c>
      <c r="J354" s="1"/>
      <c r="K354" s="2"/>
      <c r="L354" s="3"/>
      <c r="M354" s="7"/>
      <c r="N354" s="5"/>
      <c r="O354" s="8"/>
    </row>
    <row r="355" spans="1:15" ht="12.75">
      <c r="A355" s="91" t="s">
        <v>412</v>
      </c>
      <c r="B355" s="64">
        <v>1000</v>
      </c>
      <c r="C355" s="65">
        <v>210.7</v>
      </c>
      <c r="D355" s="66"/>
      <c r="E355" s="67">
        <f t="shared" si="72"/>
        <v>0</v>
      </c>
      <c r="F355" s="68"/>
      <c r="G355" s="69">
        <f t="shared" si="73"/>
        <v>0</v>
      </c>
      <c r="H355" s="69">
        <f t="shared" si="74"/>
        <v>0</v>
      </c>
      <c r="I355" s="64">
        <f t="shared" si="75"/>
        <v>0</v>
      </c>
      <c r="J355" s="1"/>
      <c r="K355" s="2"/>
      <c r="L355" s="3"/>
      <c r="M355" s="7"/>
      <c r="N355" s="5"/>
      <c r="O355" s="8"/>
    </row>
    <row r="356" spans="1:15" ht="12.75">
      <c r="A356" s="91" t="s">
        <v>413</v>
      </c>
      <c r="B356" s="64">
        <v>1000</v>
      </c>
      <c r="C356" s="65">
        <v>221</v>
      </c>
      <c r="D356" s="66"/>
      <c r="E356" s="67">
        <f t="shared" si="72"/>
        <v>0</v>
      </c>
      <c r="F356" s="68"/>
      <c r="G356" s="69">
        <f t="shared" si="73"/>
        <v>0</v>
      </c>
      <c r="H356" s="69">
        <f t="shared" si="74"/>
        <v>0</v>
      </c>
      <c r="I356" s="64">
        <f t="shared" si="75"/>
        <v>0</v>
      </c>
      <c r="J356" s="1"/>
      <c r="K356" s="2"/>
      <c r="L356" s="3"/>
      <c r="M356" s="7"/>
      <c r="N356" s="5"/>
      <c r="O356" s="8"/>
    </row>
    <row r="357" spans="1:15" ht="12.75">
      <c r="A357" s="91" t="s">
        <v>414</v>
      </c>
      <c r="B357" s="64">
        <v>1000</v>
      </c>
      <c r="C357" s="65">
        <v>231.4</v>
      </c>
      <c r="D357" s="66"/>
      <c r="E357" s="67">
        <f t="shared" si="72"/>
        <v>0</v>
      </c>
      <c r="F357" s="68"/>
      <c r="G357" s="69">
        <f t="shared" si="73"/>
        <v>0</v>
      </c>
      <c r="H357" s="69">
        <f t="shared" si="74"/>
        <v>0</v>
      </c>
      <c r="I357" s="64">
        <f t="shared" si="75"/>
        <v>0</v>
      </c>
      <c r="J357" s="1"/>
      <c r="K357" s="2"/>
      <c r="L357" s="3"/>
      <c r="M357" s="7"/>
      <c r="N357" s="5"/>
      <c r="O357" s="8"/>
    </row>
    <row r="358" spans="1:15" ht="12.75">
      <c r="A358" s="91" t="s">
        <v>416</v>
      </c>
      <c r="B358" s="64">
        <v>1000</v>
      </c>
      <c r="C358" s="65">
        <v>252.2</v>
      </c>
      <c r="D358" s="66"/>
      <c r="E358" s="67">
        <f t="shared" si="72"/>
        <v>0</v>
      </c>
      <c r="F358" s="68"/>
      <c r="G358" s="69">
        <f t="shared" si="73"/>
        <v>0</v>
      </c>
      <c r="H358" s="69">
        <f t="shared" si="74"/>
        <v>0</v>
      </c>
      <c r="I358" s="64">
        <f t="shared" si="75"/>
        <v>0</v>
      </c>
      <c r="J358" s="1"/>
      <c r="K358" s="2"/>
      <c r="L358" s="3"/>
      <c r="M358" s="7"/>
      <c r="N358" s="5"/>
      <c r="O358" s="8"/>
    </row>
    <row r="359" spans="1:15" ht="12.75">
      <c r="A359" s="91" t="s">
        <v>418</v>
      </c>
      <c r="B359" s="64">
        <v>1000</v>
      </c>
      <c r="C359" s="65">
        <v>272.9</v>
      </c>
      <c r="D359" s="66"/>
      <c r="E359" s="67">
        <f t="shared" si="72"/>
        <v>0</v>
      </c>
      <c r="F359" s="68"/>
      <c r="G359" s="69">
        <f>F359/B359*C359</f>
        <v>0</v>
      </c>
      <c r="H359" s="69">
        <f>F359/B359*C359*1.08</f>
        <v>0</v>
      </c>
      <c r="I359" s="64">
        <f>B359/C359*D359/1.08</f>
        <v>0</v>
      </c>
      <c r="J359" s="1"/>
      <c r="K359" s="2"/>
      <c r="L359" s="3"/>
      <c r="M359" s="7"/>
      <c r="N359" s="5"/>
      <c r="O359" s="8"/>
    </row>
    <row r="360" spans="2:15" ht="12.75">
      <c r="B360" s="1"/>
      <c r="C360" s="2"/>
      <c r="D360" s="3"/>
      <c r="E360" s="7"/>
      <c r="F360" s="5"/>
      <c r="G360" s="8"/>
      <c r="J360" s="1"/>
      <c r="K360" s="2"/>
      <c r="L360" s="3"/>
      <c r="M360" s="7"/>
      <c r="N360" s="5"/>
      <c r="O360" s="8"/>
    </row>
    <row r="361" spans="1:15" ht="12.75">
      <c r="A361" s="92"/>
      <c r="B361" s="1"/>
      <c r="C361" s="2"/>
      <c r="D361" s="3"/>
      <c r="E361" s="7"/>
      <c r="F361" s="5"/>
      <c r="G361" s="8"/>
      <c r="J361" s="1"/>
      <c r="K361" s="2"/>
      <c r="L361" s="3"/>
      <c r="M361" s="7"/>
      <c r="N361" s="5"/>
      <c r="O361" s="8"/>
    </row>
  </sheetData>
  <conditionalFormatting sqref="N345:N361 L328:L342 N328:N342 L345:L361 L178:L186 N178:N186 F39:F52 D27:D37 N14:N25 F3:F12 G1 I1 D1 L3:L12 N3:N12 D3:D12 D14:D25 F14:F25 L14:L25 F27:F37 L27:L37 N27:N37 L39:L52 N39:N52 D39:D52 L54:L175 N54:N175 N195:N208 L195:L208 N231:N233 L231:L233 N217:N229 L217:L229 N259 L259 N242:N256 L242:L256 L268:L281 N268:N281 L290:L303 N290:N303 D54:D361 F54:F361 N310:N323 L310:L32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7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150" sqref="A150"/>
    </sheetView>
  </sheetViews>
  <sheetFormatPr defaultColWidth="9.00390625" defaultRowHeight="12.75"/>
  <cols>
    <col min="1" max="1" width="10.375" style="86" customWidth="1"/>
    <col min="2" max="2" width="8.875" style="0" customWidth="1"/>
    <col min="3" max="3" width="10.625" style="0" customWidth="1"/>
    <col min="4" max="4" width="11.75390625" style="0" customWidth="1"/>
    <col min="5" max="5" width="15.75390625" style="0" customWidth="1"/>
    <col min="6" max="6" width="11.125" style="0" customWidth="1"/>
    <col min="7" max="7" width="10.75390625" style="0" customWidth="1"/>
    <col min="8" max="8" width="11.75390625" style="0" customWidth="1"/>
    <col min="9" max="9" width="15.75390625" style="0" customWidth="1"/>
    <col min="11" max="11" width="12.875" style="0" bestFit="1" customWidth="1"/>
    <col min="12" max="12" width="9.25390625" style="0" bestFit="1" customWidth="1"/>
  </cols>
  <sheetData>
    <row r="1" spans="1:9" ht="15">
      <c r="A1" s="83" t="s">
        <v>57</v>
      </c>
      <c r="B1" s="40"/>
      <c r="C1" s="41"/>
      <c r="D1" s="28" t="s">
        <v>38</v>
      </c>
      <c r="E1" s="29" t="s">
        <v>39</v>
      </c>
      <c r="F1" s="29" t="s">
        <v>39</v>
      </c>
      <c r="G1" s="28" t="s">
        <v>38</v>
      </c>
      <c r="H1" s="46" t="s">
        <v>523</v>
      </c>
      <c r="I1" s="47" t="s">
        <v>524</v>
      </c>
    </row>
    <row r="2" ht="15">
      <c r="A2" s="84" t="s">
        <v>696</v>
      </c>
    </row>
    <row r="3" spans="1:15" ht="12.75">
      <c r="A3" s="91" t="s">
        <v>697</v>
      </c>
      <c r="B3" s="64">
        <v>1000</v>
      </c>
      <c r="C3" s="65">
        <v>0.024</v>
      </c>
      <c r="D3" s="66"/>
      <c r="E3" s="67">
        <f aca="true" t="shared" si="0" ref="E3:E13">B3/C3*D3</f>
        <v>0</v>
      </c>
      <c r="F3" s="68"/>
      <c r="G3" s="69">
        <f aca="true" t="shared" si="1" ref="G3:G13">F3/B3*C3</f>
        <v>0</v>
      </c>
      <c r="H3" s="69">
        <f aca="true" t="shared" si="2" ref="H3:H13">F3/B3*C3*1.08</f>
        <v>0</v>
      </c>
      <c r="I3" s="64">
        <f aca="true" t="shared" si="3" ref="I3:I13">B3/C3*D3/1.08</f>
        <v>0</v>
      </c>
      <c r="J3" s="1"/>
      <c r="K3" s="2"/>
      <c r="L3" s="3"/>
      <c r="M3" s="7"/>
      <c r="N3" s="5"/>
      <c r="O3" s="10"/>
    </row>
    <row r="4" spans="1:15" ht="12.75">
      <c r="A4" s="91" t="s">
        <v>698</v>
      </c>
      <c r="B4" s="64">
        <v>1000</v>
      </c>
      <c r="C4" s="65">
        <v>0.027</v>
      </c>
      <c r="D4" s="66"/>
      <c r="E4" s="67">
        <f>B4/C4*D4</f>
        <v>0</v>
      </c>
      <c r="F4" s="68"/>
      <c r="G4" s="69">
        <f>F4/B4*C4</f>
        <v>0</v>
      </c>
      <c r="H4" s="69">
        <f>F4/B4*C4*1.08</f>
        <v>0</v>
      </c>
      <c r="I4" s="64">
        <f>B4/C4*D4/1.08</f>
        <v>0</v>
      </c>
      <c r="J4" s="1"/>
      <c r="K4" s="2"/>
      <c r="L4" s="3"/>
      <c r="M4" s="7"/>
      <c r="N4" s="5"/>
      <c r="O4" s="10"/>
    </row>
    <row r="5" spans="1:15" ht="12.75">
      <c r="A5" s="91" t="s">
        <v>699</v>
      </c>
      <c r="B5" s="64">
        <v>1000</v>
      </c>
      <c r="C5" s="65">
        <v>0.029</v>
      </c>
      <c r="D5" s="66"/>
      <c r="E5" s="67">
        <f t="shared" si="0"/>
        <v>0</v>
      </c>
      <c r="F5" s="68"/>
      <c r="G5" s="69">
        <f t="shared" si="1"/>
        <v>0</v>
      </c>
      <c r="H5" s="69">
        <f t="shared" si="2"/>
        <v>0</v>
      </c>
      <c r="I5" s="64">
        <f t="shared" si="3"/>
        <v>0</v>
      </c>
      <c r="J5" s="1"/>
      <c r="K5" s="2"/>
      <c r="L5" s="3"/>
      <c r="M5" s="7"/>
      <c r="N5" s="5"/>
      <c r="O5" s="10"/>
    </row>
    <row r="6" spans="1:15" ht="12.75">
      <c r="A6" s="91" t="s">
        <v>700</v>
      </c>
      <c r="B6" s="64">
        <v>1000</v>
      </c>
      <c r="C6" s="65">
        <v>0.031</v>
      </c>
      <c r="D6" s="66"/>
      <c r="E6" s="67">
        <f t="shared" si="0"/>
        <v>0</v>
      </c>
      <c r="F6" s="68"/>
      <c r="G6" s="69">
        <f t="shared" si="1"/>
        <v>0</v>
      </c>
      <c r="H6" s="69">
        <f t="shared" si="2"/>
        <v>0</v>
      </c>
      <c r="I6" s="64">
        <f t="shared" si="3"/>
        <v>0</v>
      </c>
      <c r="J6" s="1"/>
      <c r="K6" s="2"/>
      <c r="L6" s="3"/>
      <c r="M6" s="7"/>
      <c r="N6" s="5"/>
      <c r="O6" s="10"/>
    </row>
    <row r="7" spans="1:15" ht="12.75">
      <c r="A7" s="91" t="s">
        <v>701</v>
      </c>
      <c r="B7" s="64">
        <v>1000</v>
      </c>
      <c r="C7" s="65">
        <v>0.033</v>
      </c>
      <c r="D7" s="66"/>
      <c r="E7" s="67">
        <f t="shared" si="0"/>
        <v>0</v>
      </c>
      <c r="F7" s="68"/>
      <c r="G7" s="69">
        <f t="shared" si="1"/>
        <v>0</v>
      </c>
      <c r="H7" s="69">
        <f t="shared" si="2"/>
        <v>0</v>
      </c>
      <c r="I7" s="64">
        <f t="shared" si="3"/>
        <v>0</v>
      </c>
      <c r="J7" s="1"/>
      <c r="K7" s="2"/>
      <c r="L7" s="3"/>
      <c r="M7" s="7"/>
      <c r="N7" s="5"/>
      <c r="O7" s="10"/>
    </row>
    <row r="8" spans="1:15" ht="12.75">
      <c r="A8" s="91" t="s">
        <v>702</v>
      </c>
      <c r="B8" s="64">
        <v>1000</v>
      </c>
      <c r="C8" s="65">
        <v>0.037</v>
      </c>
      <c r="D8" s="66"/>
      <c r="E8" s="67">
        <f t="shared" si="0"/>
        <v>0</v>
      </c>
      <c r="F8" s="68"/>
      <c r="G8" s="69">
        <f t="shared" si="1"/>
        <v>0</v>
      </c>
      <c r="H8" s="69">
        <f t="shared" si="2"/>
        <v>0</v>
      </c>
      <c r="I8" s="64">
        <f t="shared" si="3"/>
        <v>0</v>
      </c>
      <c r="J8" s="1"/>
      <c r="K8" s="2"/>
      <c r="L8" s="3"/>
      <c r="M8" s="7"/>
      <c r="N8" s="5"/>
      <c r="O8" s="10"/>
    </row>
    <row r="9" spans="1:15" ht="12.75">
      <c r="A9" s="91" t="s">
        <v>703</v>
      </c>
      <c r="B9" s="64">
        <v>1000</v>
      </c>
      <c r="C9" s="65">
        <v>0.042</v>
      </c>
      <c r="D9" s="66"/>
      <c r="E9" s="67">
        <f t="shared" si="0"/>
        <v>0</v>
      </c>
      <c r="F9" s="68"/>
      <c r="G9" s="69">
        <f t="shared" si="1"/>
        <v>0</v>
      </c>
      <c r="H9" s="69">
        <f t="shared" si="2"/>
        <v>0</v>
      </c>
      <c r="I9" s="64">
        <f t="shared" si="3"/>
        <v>0</v>
      </c>
      <c r="J9" s="1"/>
      <c r="K9" s="2"/>
      <c r="L9" s="3"/>
      <c r="M9" s="7"/>
      <c r="N9" s="5"/>
      <c r="O9" s="10"/>
    </row>
    <row r="10" spans="1:15" ht="12.75">
      <c r="A10" s="91" t="s">
        <v>704</v>
      </c>
      <c r="B10" s="64">
        <v>1000</v>
      </c>
      <c r="C10" s="65">
        <v>0.046</v>
      </c>
      <c r="D10" s="66"/>
      <c r="E10" s="67">
        <f t="shared" si="0"/>
        <v>0</v>
      </c>
      <c r="F10" s="68"/>
      <c r="G10" s="69">
        <f t="shared" si="1"/>
        <v>0</v>
      </c>
      <c r="H10" s="69">
        <f t="shared" si="2"/>
        <v>0</v>
      </c>
      <c r="I10" s="64">
        <f t="shared" si="3"/>
        <v>0</v>
      </c>
      <c r="J10" s="1"/>
      <c r="K10" s="2"/>
      <c r="L10" s="3"/>
      <c r="M10" s="7"/>
      <c r="N10" s="5"/>
      <c r="O10" s="10"/>
    </row>
    <row r="11" spans="1:15" ht="12.75">
      <c r="A11" s="91" t="s">
        <v>705</v>
      </c>
      <c r="B11" s="64">
        <v>1000</v>
      </c>
      <c r="C11" s="65">
        <v>0.05</v>
      </c>
      <c r="D11" s="66"/>
      <c r="E11" s="67">
        <f t="shared" si="0"/>
        <v>0</v>
      </c>
      <c r="F11" s="68"/>
      <c r="G11" s="69">
        <f t="shared" si="1"/>
        <v>0</v>
      </c>
      <c r="H11" s="69">
        <f t="shared" si="2"/>
        <v>0</v>
      </c>
      <c r="I11" s="64">
        <f t="shared" si="3"/>
        <v>0</v>
      </c>
      <c r="J11" s="1"/>
      <c r="K11" s="2"/>
      <c r="L11" s="3"/>
      <c r="M11" s="7"/>
      <c r="N11" s="5"/>
      <c r="O11" s="10"/>
    </row>
    <row r="12" spans="1:15" ht="12.75">
      <c r="A12" s="91" t="s">
        <v>706</v>
      </c>
      <c r="B12" s="64">
        <v>1000</v>
      </c>
      <c r="C12" s="65">
        <v>0.055</v>
      </c>
      <c r="D12" s="66"/>
      <c r="E12" s="67">
        <f t="shared" si="0"/>
        <v>0</v>
      </c>
      <c r="F12" s="68"/>
      <c r="G12" s="69">
        <f t="shared" si="1"/>
        <v>0</v>
      </c>
      <c r="H12" s="69">
        <f t="shared" si="2"/>
        <v>0</v>
      </c>
      <c r="I12" s="64">
        <f t="shared" si="3"/>
        <v>0</v>
      </c>
      <c r="J12" s="1"/>
      <c r="K12" s="2"/>
      <c r="L12" s="3"/>
      <c r="M12" s="7"/>
      <c r="N12" s="5"/>
      <c r="O12" s="10"/>
    </row>
    <row r="13" spans="1:15" ht="12.75">
      <c r="A13" s="91" t="s">
        <v>707</v>
      </c>
      <c r="B13" s="64">
        <v>1000</v>
      </c>
      <c r="C13" s="65">
        <v>0.059</v>
      </c>
      <c r="D13" s="66"/>
      <c r="E13" s="67">
        <f t="shared" si="0"/>
        <v>0</v>
      </c>
      <c r="F13" s="68"/>
      <c r="G13" s="69">
        <f t="shared" si="1"/>
        <v>0</v>
      </c>
      <c r="H13" s="69">
        <f t="shared" si="2"/>
        <v>0</v>
      </c>
      <c r="I13" s="64">
        <f t="shared" si="3"/>
        <v>0</v>
      </c>
      <c r="J13" s="1"/>
      <c r="K13" s="2"/>
      <c r="L13" s="3"/>
      <c r="M13" s="7"/>
      <c r="N13" s="5"/>
      <c r="O13" s="10"/>
    </row>
    <row r="14" ht="15">
      <c r="A14" s="84" t="s">
        <v>687</v>
      </c>
    </row>
    <row r="15" spans="1:15" ht="12.75">
      <c r="A15" s="91" t="s">
        <v>688</v>
      </c>
      <c r="B15" s="64">
        <v>1000</v>
      </c>
      <c r="C15" s="65">
        <v>0.037</v>
      </c>
      <c r="D15" s="66"/>
      <c r="E15" s="67">
        <f aca="true" t="shared" si="4" ref="E15:E22">B15/C15*D15</f>
        <v>0</v>
      </c>
      <c r="F15" s="68"/>
      <c r="G15" s="69">
        <f aca="true" t="shared" si="5" ref="G15:G22">F15/B15*C15</f>
        <v>0</v>
      </c>
      <c r="H15" s="69">
        <f aca="true" t="shared" si="6" ref="H15:H22">F15/B15*C15*1.08</f>
        <v>0</v>
      </c>
      <c r="I15" s="64">
        <f aca="true" t="shared" si="7" ref="I15:I22">B15/C15*D15/1.08</f>
        <v>0</v>
      </c>
      <c r="J15" s="1"/>
      <c r="K15" s="2"/>
      <c r="L15" s="3"/>
      <c r="M15" s="7"/>
      <c r="N15" s="5"/>
      <c r="O15" s="10"/>
    </row>
    <row r="16" spans="1:15" ht="12.75">
      <c r="A16" s="91" t="s">
        <v>690</v>
      </c>
      <c r="B16" s="64">
        <v>1000</v>
      </c>
      <c r="C16" s="65">
        <v>0.04</v>
      </c>
      <c r="D16" s="66"/>
      <c r="E16" s="67">
        <f>B16/C16*D16</f>
        <v>0</v>
      </c>
      <c r="F16" s="68"/>
      <c r="G16" s="69">
        <f>F16/B16*C16</f>
        <v>0</v>
      </c>
      <c r="H16" s="69">
        <f>F16/B16*C16*1.08</f>
        <v>0</v>
      </c>
      <c r="I16" s="64">
        <f>B16/C16*D16/1.08</f>
        <v>0</v>
      </c>
      <c r="J16" s="1"/>
      <c r="K16" s="2"/>
      <c r="L16" s="3"/>
      <c r="M16" s="7"/>
      <c r="N16" s="5"/>
      <c r="O16" s="10"/>
    </row>
    <row r="17" spans="1:15" ht="12.75">
      <c r="A17" s="91" t="s">
        <v>689</v>
      </c>
      <c r="B17" s="64">
        <v>1000</v>
      </c>
      <c r="C17" s="65">
        <v>0.044</v>
      </c>
      <c r="D17" s="66"/>
      <c r="E17" s="67">
        <f t="shared" si="4"/>
        <v>0</v>
      </c>
      <c r="F17" s="68"/>
      <c r="G17" s="69">
        <f t="shared" si="5"/>
        <v>0</v>
      </c>
      <c r="H17" s="69">
        <f t="shared" si="6"/>
        <v>0</v>
      </c>
      <c r="I17" s="64">
        <f t="shared" si="7"/>
        <v>0</v>
      </c>
      <c r="J17" s="1"/>
      <c r="K17" s="2"/>
      <c r="L17" s="3"/>
      <c r="M17" s="7"/>
      <c r="N17" s="5"/>
      <c r="O17" s="10"/>
    </row>
    <row r="18" spans="1:15" ht="12.75">
      <c r="A18" s="91" t="s">
        <v>691</v>
      </c>
      <c r="B18" s="64">
        <v>1000</v>
      </c>
      <c r="C18" s="65">
        <v>0.047</v>
      </c>
      <c r="D18" s="66"/>
      <c r="E18" s="67">
        <f t="shared" si="4"/>
        <v>0</v>
      </c>
      <c r="F18" s="68"/>
      <c r="G18" s="69">
        <f t="shared" si="5"/>
        <v>0</v>
      </c>
      <c r="H18" s="69">
        <f t="shared" si="6"/>
        <v>0</v>
      </c>
      <c r="I18" s="64">
        <f t="shared" si="7"/>
        <v>0</v>
      </c>
      <c r="J18" s="1"/>
      <c r="K18" s="2"/>
      <c r="L18" s="3"/>
      <c r="M18" s="7"/>
      <c r="N18" s="5"/>
      <c r="O18" s="10"/>
    </row>
    <row r="19" spans="1:15" ht="12.75">
      <c r="A19" s="91" t="s">
        <v>692</v>
      </c>
      <c r="B19" s="64">
        <v>1000</v>
      </c>
      <c r="C19" s="65">
        <v>0.05</v>
      </c>
      <c r="D19" s="66"/>
      <c r="E19" s="67">
        <f t="shared" si="4"/>
        <v>0</v>
      </c>
      <c r="F19" s="68"/>
      <c r="G19" s="69">
        <f t="shared" si="5"/>
        <v>0</v>
      </c>
      <c r="H19" s="69">
        <f t="shared" si="6"/>
        <v>0</v>
      </c>
      <c r="I19" s="64">
        <f t="shared" si="7"/>
        <v>0</v>
      </c>
      <c r="J19" s="1"/>
      <c r="K19" s="2"/>
      <c r="L19" s="3"/>
      <c r="M19" s="7"/>
      <c r="N19" s="5"/>
      <c r="O19" s="10"/>
    </row>
    <row r="20" spans="1:15" ht="12.75">
      <c r="A20" s="91" t="s">
        <v>693</v>
      </c>
      <c r="B20" s="64">
        <v>1000</v>
      </c>
      <c r="C20" s="65">
        <v>0.057</v>
      </c>
      <c r="D20" s="66"/>
      <c r="E20" s="67">
        <f t="shared" si="4"/>
        <v>0</v>
      </c>
      <c r="F20" s="68"/>
      <c r="G20" s="69">
        <f t="shared" si="5"/>
        <v>0</v>
      </c>
      <c r="H20" s="69">
        <f t="shared" si="6"/>
        <v>0</v>
      </c>
      <c r="I20" s="64">
        <f t="shared" si="7"/>
        <v>0</v>
      </c>
      <c r="J20" s="1"/>
      <c r="K20" s="2"/>
      <c r="L20" s="3"/>
      <c r="M20" s="7"/>
      <c r="N20" s="5"/>
      <c r="O20" s="10"/>
    </row>
    <row r="21" spans="1:15" ht="12.75">
      <c r="A21" s="91" t="s">
        <v>694</v>
      </c>
      <c r="B21" s="64">
        <v>1000</v>
      </c>
      <c r="C21" s="65">
        <v>0.064</v>
      </c>
      <c r="D21" s="66"/>
      <c r="E21" s="67">
        <f t="shared" si="4"/>
        <v>0</v>
      </c>
      <c r="F21" s="68"/>
      <c r="G21" s="69">
        <f t="shared" si="5"/>
        <v>0</v>
      </c>
      <c r="H21" s="69">
        <f t="shared" si="6"/>
        <v>0</v>
      </c>
      <c r="I21" s="64">
        <f t="shared" si="7"/>
        <v>0</v>
      </c>
      <c r="J21" s="1"/>
      <c r="K21" s="2"/>
      <c r="L21" s="3"/>
      <c r="M21" s="7"/>
      <c r="N21" s="5"/>
      <c r="O21" s="8"/>
    </row>
    <row r="22" spans="1:15" ht="12.75">
      <c r="A22" s="91" t="s">
        <v>695</v>
      </c>
      <c r="B22" s="64">
        <v>1000</v>
      </c>
      <c r="C22" s="65">
        <v>0.07</v>
      </c>
      <c r="D22" s="66"/>
      <c r="E22" s="67">
        <f t="shared" si="4"/>
        <v>0</v>
      </c>
      <c r="F22" s="68"/>
      <c r="G22" s="69">
        <f t="shared" si="5"/>
        <v>0</v>
      </c>
      <c r="H22" s="69">
        <f t="shared" si="6"/>
        <v>0</v>
      </c>
      <c r="I22" s="64">
        <f t="shared" si="7"/>
        <v>0</v>
      </c>
      <c r="J22" s="1"/>
      <c r="K22" s="2"/>
      <c r="L22" s="3"/>
      <c r="M22" s="7"/>
      <c r="N22" s="5"/>
      <c r="O22" s="8"/>
    </row>
    <row r="23" spans="1:15" ht="12.75">
      <c r="A23" s="91" t="s">
        <v>708</v>
      </c>
      <c r="B23" s="64">
        <v>1000</v>
      </c>
      <c r="C23" s="65">
        <v>0.077</v>
      </c>
      <c r="D23" s="66"/>
      <c r="E23" s="67">
        <f>B23/C23*D23</f>
        <v>0</v>
      </c>
      <c r="F23" s="68"/>
      <c r="G23" s="69">
        <f>F23/B23*C23</f>
        <v>0</v>
      </c>
      <c r="H23" s="69">
        <f>F23/B23*C23*1.08</f>
        <v>0</v>
      </c>
      <c r="I23" s="64">
        <f>B23/C23*D23/1.08</f>
        <v>0</v>
      </c>
      <c r="J23" s="1"/>
      <c r="K23" s="2"/>
      <c r="L23" s="3"/>
      <c r="M23" s="7"/>
      <c r="N23" s="5"/>
      <c r="O23" s="10"/>
    </row>
    <row r="24" spans="1:15" ht="12.75">
      <c r="A24" s="91" t="s">
        <v>709</v>
      </c>
      <c r="B24" s="64">
        <v>1000</v>
      </c>
      <c r="C24" s="65">
        <v>0.084</v>
      </c>
      <c r="D24" s="66"/>
      <c r="E24" s="67">
        <f>B24/C24*D24</f>
        <v>0</v>
      </c>
      <c r="F24" s="68"/>
      <c r="G24" s="69">
        <f>F24/B24*C24</f>
        <v>0</v>
      </c>
      <c r="H24" s="69">
        <f>F24/B24*C24*1.08</f>
        <v>0</v>
      </c>
      <c r="I24" s="64">
        <f>B24/C24*D24/1.08</f>
        <v>0</v>
      </c>
      <c r="J24" s="1"/>
      <c r="K24" s="2"/>
      <c r="L24" s="3"/>
      <c r="M24" s="7"/>
      <c r="N24" s="5"/>
      <c r="O24" s="10"/>
    </row>
    <row r="25" spans="1:15" ht="12.75">
      <c r="A25" s="91" t="s">
        <v>710</v>
      </c>
      <c r="B25" s="64">
        <v>1000</v>
      </c>
      <c r="C25" s="65">
        <v>0.09</v>
      </c>
      <c r="D25" s="66"/>
      <c r="E25" s="67">
        <f>B25/C25*D25</f>
        <v>0</v>
      </c>
      <c r="F25" s="68"/>
      <c r="G25" s="69">
        <f>F25/B25*C25</f>
        <v>0</v>
      </c>
      <c r="H25" s="69">
        <f>F25/B25*C25*1.08</f>
        <v>0</v>
      </c>
      <c r="I25" s="64">
        <f>B25/C25*D25/1.08</f>
        <v>0</v>
      </c>
      <c r="J25" s="1"/>
      <c r="K25" s="2"/>
      <c r="L25" s="3"/>
      <c r="M25" s="7"/>
      <c r="N25" s="5"/>
      <c r="O25" s="10"/>
    </row>
    <row r="26" spans="1:15" ht="12.75">
      <c r="A26" s="91" t="s">
        <v>711</v>
      </c>
      <c r="B26" s="64">
        <v>1000</v>
      </c>
      <c r="C26" s="65">
        <v>0.097</v>
      </c>
      <c r="D26" s="66"/>
      <c r="E26" s="67">
        <f>B26/C26*D26</f>
        <v>0</v>
      </c>
      <c r="F26" s="68"/>
      <c r="G26" s="69">
        <f>F26/B26*C26</f>
        <v>0</v>
      </c>
      <c r="H26" s="69">
        <f>F26/B26*C26*1.08</f>
        <v>0</v>
      </c>
      <c r="I26" s="64">
        <f>B26/C26*D26/1.08</f>
        <v>0</v>
      </c>
      <c r="J26" s="1"/>
      <c r="K26" s="2"/>
      <c r="L26" s="3"/>
      <c r="M26" s="7"/>
      <c r="N26" s="5"/>
      <c r="O26" s="10"/>
    </row>
    <row r="27" spans="1:15" ht="12.75">
      <c r="A27" s="91" t="s">
        <v>712</v>
      </c>
      <c r="B27" s="64">
        <v>1000</v>
      </c>
      <c r="C27" s="65">
        <v>0.104</v>
      </c>
      <c r="D27" s="66"/>
      <c r="E27" s="67">
        <f>B27/C27*D27</f>
        <v>0</v>
      </c>
      <c r="F27" s="68"/>
      <c r="G27" s="69">
        <f>F27/B27*C27</f>
        <v>0</v>
      </c>
      <c r="H27" s="69">
        <f>F27/B27*C27*1.08</f>
        <v>0</v>
      </c>
      <c r="I27" s="64">
        <f>B27/C27*D27/1.08</f>
        <v>0</v>
      </c>
      <c r="J27" s="1"/>
      <c r="K27" s="2"/>
      <c r="L27" s="3"/>
      <c r="M27" s="7"/>
      <c r="N27" s="5"/>
      <c r="O27" s="8"/>
    </row>
    <row r="28" ht="15">
      <c r="A28" s="84" t="s">
        <v>674</v>
      </c>
    </row>
    <row r="29" spans="1:15" ht="12.75">
      <c r="A29" s="91" t="s">
        <v>675</v>
      </c>
      <c r="B29" s="64">
        <v>1000</v>
      </c>
      <c r="C29" s="65">
        <v>0.053</v>
      </c>
      <c r="D29" s="66"/>
      <c r="E29" s="67">
        <f>B29/C29*D29</f>
        <v>0</v>
      </c>
      <c r="F29" s="68"/>
      <c r="G29" s="69">
        <f>F29/B29*C29</f>
        <v>0</v>
      </c>
      <c r="H29" s="69">
        <f>F29/B29*C29*1.08</f>
        <v>0</v>
      </c>
      <c r="I29" s="64">
        <f>B29/C29*D29/1.08</f>
        <v>0</v>
      </c>
      <c r="J29" s="1"/>
      <c r="K29" s="2"/>
      <c r="L29" s="3"/>
      <c r="M29" s="7"/>
      <c r="N29" s="5"/>
      <c r="O29" s="10"/>
    </row>
    <row r="30" spans="1:15" ht="12.75">
      <c r="A30" s="91" t="s">
        <v>676</v>
      </c>
      <c r="B30" s="64">
        <v>1000</v>
      </c>
      <c r="C30" s="65">
        <v>0.057</v>
      </c>
      <c r="D30" s="66"/>
      <c r="E30" s="67">
        <f>B30/C30*D30</f>
        <v>0</v>
      </c>
      <c r="F30" s="68"/>
      <c r="G30" s="69">
        <f>F30/B30*C30</f>
        <v>0</v>
      </c>
      <c r="H30" s="69">
        <f>F30/B30*C30*1.08</f>
        <v>0</v>
      </c>
      <c r="I30" s="64">
        <f>B30/C30*D30/1.08</f>
        <v>0</v>
      </c>
      <c r="J30" s="1"/>
      <c r="K30" s="2"/>
      <c r="L30" s="3"/>
      <c r="M30" s="7"/>
      <c r="N30" s="5"/>
      <c r="O30" s="10"/>
    </row>
    <row r="31" spans="1:15" ht="12.75">
      <c r="A31" s="91" t="s">
        <v>677</v>
      </c>
      <c r="B31" s="64">
        <v>1000</v>
      </c>
      <c r="C31" s="65">
        <v>0.061</v>
      </c>
      <c r="D31" s="66"/>
      <c r="E31" s="67">
        <f aca="true" t="shared" si="8" ref="E31:E40">B31/C31*D31</f>
        <v>0</v>
      </c>
      <c r="F31" s="68"/>
      <c r="G31" s="69">
        <f>F31/B31*C31</f>
        <v>0</v>
      </c>
      <c r="H31" s="69">
        <f>F31/B31*C31*1.08</f>
        <v>0</v>
      </c>
      <c r="I31" s="64">
        <f>B31/C31*D31/1.08</f>
        <v>0</v>
      </c>
      <c r="J31" s="1"/>
      <c r="K31" s="2"/>
      <c r="L31" s="3"/>
      <c r="M31" s="7"/>
      <c r="N31" s="5"/>
      <c r="O31" s="10"/>
    </row>
    <row r="32" spans="1:15" ht="12.75">
      <c r="A32" s="91" t="s">
        <v>678</v>
      </c>
      <c r="B32" s="64">
        <v>1000</v>
      </c>
      <c r="C32" s="65">
        <v>0.066</v>
      </c>
      <c r="D32" s="66"/>
      <c r="E32" s="67">
        <f t="shared" si="8"/>
        <v>0</v>
      </c>
      <c r="F32" s="68"/>
      <c r="G32" s="69">
        <f>F32/B32*C32</f>
        <v>0</v>
      </c>
      <c r="H32" s="69">
        <f>F32/B32*C32*1.08</f>
        <v>0</v>
      </c>
      <c r="I32" s="64">
        <f>B32/C32*D32/1.08</f>
        <v>0</v>
      </c>
      <c r="J32" s="1"/>
      <c r="K32" s="2"/>
      <c r="L32" s="3"/>
      <c r="M32" s="7"/>
      <c r="N32" s="5"/>
      <c r="O32" s="10"/>
    </row>
    <row r="33" spans="1:15" ht="12.75">
      <c r="A33" s="91" t="s">
        <v>679</v>
      </c>
      <c r="B33" s="64">
        <v>1000</v>
      </c>
      <c r="C33" s="65">
        <v>0.07</v>
      </c>
      <c r="D33" s="66"/>
      <c r="E33" s="67">
        <f t="shared" si="8"/>
        <v>0</v>
      </c>
      <c r="F33" s="68"/>
      <c r="G33" s="69">
        <f aca="true" t="shared" si="9" ref="G33:G39">F33/B33*C33</f>
        <v>0</v>
      </c>
      <c r="H33" s="69">
        <f aca="true" t="shared" si="10" ref="H33:H39">F33/B33*C33*1.08</f>
        <v>0</v>
      </c>
      <c r="I33" s="64">
        <f aca="true" t="shared" si="11" ref="I33:I39">B33/C33*D33/1.08</f>
        <v>0</v>
      </c>
      <c r="J33" s="1"/>
      <c r="K33" s="2"/>
      <c r="L33" s="3"/>
      <c r="M33" s="7"/>
      <c r="N33" s="5"/>
      <c r="O33" s="10"/>
    </row>
    <row r="34" spans="1:15" ht="12.75">
      <c r="A34" s="91" t="s">
        <v>680</v>
      </c>
      <c r="B34" s="64">
        <v>1000</v>
      </c>
      <c r="C34" s="65">
        <v>0.079</v>
      </c>
      <c r="D34" s="66"/>
      <c r="E34" s="67">
        <f t="shared" si="8"/>
        <v>0</v>
      </c>
      <c r="F34" s="68"/>
      <c r="G34" s="69">
        <f t="shared" si="9"/>
        <v>0</v>
      </c>
      <c r="H34" s="69">
        <f t="shared" si="10"/>
        <v>0</v>
      </c>
      <c r="I34" s="64">
        <f t="shared" si="11"/>
        <v>0</v>
      </c>
      <c r="J34" s="1"/>
      <c r="K34" s="2"/>
      <c r="L34" s="3"/>
      <c r="M34" s="7"/>
      <c r="N34" s="5"/>
      <c r="O34" s="10"/>
    </row>
    <row r="35" spans="1:15" ht="12.75">
      <c r="A35" s="91" t="s">
        <v>681</v>
      </c>
      <c r="B35" s="64">
        <v>1000</v>
      </c>
      <c r="C35" s="65">
        <v>0.088</v>
      </c>
      <c r="D35" s="66"/>
      <c r="E35" s="67">
        <f t="shared" si="8"/>
        <v>0</v>
      </c>
      <c r="F35" s="68"/>
      <c r="G35" s="69">
        <f t="shared" si="9"/>
        <v>0</v>
      </c>
      <c r="H35" s="69">
        <f t="shared" si="10"/>
        <v>0</v>
      </c>
      <c r="I35" s="64">
        <f t="shared" si="11"/>
        <v>0</v>
      </c>
      <c r="J35" s="1"/>
      <c r="K35" s="2"/>
      <c r="L35" s="3"/>
      <c r="M35" s="7"/>
      <c r="N35" s="5"/>
      <c r="O35" s="8"/>
    </row>
    <row r="36" spans="1:15" ht="12.75">
      <c r="A36" s="91" t="s">
        <v>682</v>
      </c>
      <c r="B36" s="64">
        <v>1000</v>
      </c>
      <c r="C36" s="65">
        <v>0.097</v>
      </c>
      <c r="D36" s="66"/>
      <c r="E36" s="67">
        <f t="shared" si="8"/>
        <v>0</v>
      </c>
      <c r="F36" s="68"/>
      <c r="G36" s="69">
        <f t="shared" si="9"/>
        <v>0</v>
      </c>
      <c r="H36" s="69">
        <f t="shared" si="10"/>
        <v>0</v>
      </c>
      <c r="I36" s="64">
        <f t="shared" si="11"/>
        <v>0</v>
      </c>
      <c r="J36" s="1"/>
      <c r="K36" s="2"/>
      <c r="L36" s="3"/>
      <c r="M36" s="7"/>
      <c r="N36" s="5"/>
      <c r="O36" s="8"/>
    </row>
    <row r="37" spans="1:15" ht="12.75">
      <c r="A37" s="91" t="s">
        <v>683</v>
      </c>
      <c r="B37" s="64">
        <v>1000</v>
      </c>
      <c r="C37" s="65">
        <v>0.106</v>
      </c>
      <c r="D37" s="66"/>
      <c r="E37" s="67">
        <f t="shared" si="8"/>
        <v>0</v>
      </c>
      <c r="F37" s="68"/>
      <c r="G37" s="69">
        <f t="shared" si="9"/>
        <v>0</v>
      </c>
      <c r="H37" s="69">
        <f t="shared" si="10"/>
        <v>0</v>
      </c>
      <c r="I37" s="64">
        <f t="shared" si="11"/>
        <v>0</v>
      </c>
      <c r="J37" s="1"/>
      <c r="K37" s="2"/>
      <c r="L37" s="3"/>
      <c r="M37" s="7"/>
      <c r="N37" s="5"/>
      <c r="O37" s="8"/>
    </row>
    <row r="38" spans="1:15" ht="12.75">
      <c r="A38" s="91" t="s">
        <v>684</v>
      </c>
      <c r="B38" s="64">
        <v>1000</v>
      </c>
      <c r="C38" s="65">
        <v>0.115</v>
      </c>
      <c r="D38" s="66"/>
      <c r="E38" s="67">
        <f t="shared" si="8"/>
        <v>0</v>
      </c>
      <c r="F38" s="68"/>
      <c r="G38" s="69">
        <f t="shared" si="9"/>
        <v>0</v>
      </c>
      <c r="H38" s="69">
        <f t="shared" si="10"/>
        <v>0</v>
      </c>
      <c r="I38" s="64">
        <f t="shared" si="11"/>
        <v>0</v>
      </c>
      <c r="J38" s="1"/>
      <c r="K38" s="2"/>
      <c r="L38" s="3"/>
      <c r="M38" s="7"/>
      <c r="N38" s="5"/>
      <c r="O38" s="8"/>
    </row>
    <row r="39" spans="1:15" ht="12.75">
      <c r="A39" s="91" t="s">
        <v>685</v>
      </c>
      <c r="B39" s="64">
        <v>1000</v>
      </c>
      <c r="C39" s="65">
        <v>0.124</v>
      </c>
      <c r="D39" s="66"/>
      <c r="E39" s="67">
        <f t="shared" si="8"/>
        <v>0</v>
      </c>
      <c r="F39" s="68"/>
      <c r="G39" s="69">
        <f t="shared" si="9"/>
        <v>0</v>
      </c>
      <c r="H39" s="69">
        <f t="shared" si="10"/>
        <v>0</v>
      </c>
      <c r="I39" s="64">
        <f t="shared" si="11"/>
        <v>0</v>
      </c>
      <c r="J39" s="1"/>
      <c r="K39" s="2"/>
      <c r="L39" s="3"/>
      <c r="M39" s="7"/>
      <c r="N39" s="5"/>
      <c r="O39" s="8"/>
    </row>
    <row r="40" spans="1:15" ht="12.75">
      <c r="A40" s="91" t="s">
        <v>686</v>
      </c>
      <c r="B40" s="64">
        <v>1000</v>
      </c>
      <c r="C40" s="65">
        <v>0.133</v>
      </c>
      <c r="D40" s="66"/>
      <c r="E40" s="67">
        <f t="shared" si="8"/>
        <v>0</v>
      </c>
      <c r="F40" s="68"/>
      <c r="G40" s="69">
        <f>F40/B40*C40</f>
        <v>0</v>
      </c>
      <c r="H40" s="69">
        <f>F40/B40*C40*1.08</f>
        <v>0</v>
      </c>
      <c r="I40" s="64">
        <f>B40/C40*D40/1.08</f>
        <v>0</v>
      </c>
      <c r="J40" s="1"/>
      <c r="K40" s="2"/>
      <c r="L40" s="3"/>
      <c r="M40" s="7"/>
      <c r="N40" s="5"/>
      <c r="O40" s="8"/>
    </row>
    <row r="41" spans="1:15" ht="12.75">
      <c r="A41" s="91" t="s">
        <v>713</v>
      </c>
      <c r="B41" s="64">
        <v>1000</v>
      </c>
      <c r="C41" s="65">
        <v>0.142</v>
      </c>
      <c r="D41" s="66"/>
      <c r="E41" s="67">
        <f>B41/C41*D41</f>
        <v>0</v>
      </c>
      <c r="F41" s="68"/>
      <c r="G41" s="69">
        <f>F41/B41*C41</f>
        <v>0</v>
      </c>
      <c r="H41" s="69">
        <f>F41/B41*C41*1.08</f>
        <v>0</v>
      </c>
      <c r="I41" s="64">
        <f>B41/C41*D41/1.08</f>
        <v>0</v>
      </c>
      <c r="J41" s="1"/>
      <c r="K41" s="2"/>
      <c r="L41" s="3"/>
      <c r="M41" s="7"/>
      <c r="N41" s="5"/>
      <c r="O41" s="8"/>
    </row>
    <row r="42" ht="15">
      <c r="A42" s="84" t="s">
        <v>658</v>
      </c>
    </row>
    <row r="43" spans="1:15" ht="12.75">
      <c r="A43" s="91" t="s">
        <v>659</v>
      </c>
      <c r="B43" s="64">
        <v>1000</v>
      </c>
      <c r="C43" s="65">
        <v>0.073</v>
      </c>
      <c r="D43" s="66"/>
      <c r="E43" s="67">
        <f>B43/C43*D43</f>
        <v>0</v>
      </c>
      <c r="F43" s="68"/>
      <c r="G43" s="69">
        <f>F43/B43*C43</f>
        <v>0</v>
      </c>
      <c r="H43" s="69">
        <f>F43/B43*C43*1.08</f>
        <v>0</v>
      </c>
      <c r="I43" s="64">
        <f>B43/C43*D43/1.08</f>
        <v>0</v>
      </c>
      <c r="J43" s="1"/>
      <c r="K43" s="2"/>
      <c r="L43" s="3"/>
      <c r="M43" s="7"/>
      <c r="N43" s="5"/>
      <c r="O43" s="10"/>
    </row>
    <row r="44" spans="1:15" ht="12.75">
      <c r="A44" s="91" t="s">
        <v>660</v>
      </c>
      <c r="B44" s="64">
        <v>1000</v>
      </c>
      <c r="C44" s="65">
        <v>0.079</v>
      </c>
      <c r="D44" s="66"/>
      <c r="E44" s="67">
        <f>B44/C44*D44</f>
        <v>0</v>
      </c>
      <c r="F44" s="68"/>
      <c r="G44" s="69">
        <f>F44/B44*C44</f>
        <v>0</v>
      </c>
      <c r="H44" s="69">
        <f>F44/B44*C44*1.08</f>
        <v>0</v>
      </c>
      <c r="I44" s="64">
        <f>B44/C44*D44/1.08</f>
        <v>0</v>
      </c>
      <c r="J44" s="1"/>
      <c r="K44" s="2"/>
      <c r="L44" s="3"/>
      <c r="M44" s="7"/>
      <c r="N44" s="5"/>
      <c r="O44" s="10"/>
    </row>
    <row r="45" spans="1:15" ht="12.75">
      <c r="A45" s="91" t="s">
        <v>661</v>
      </c>
      <c r="B45" s="64">
        <v>1000</v>
      </c>
      <c r="C45" s="65">
        <v>0.084</v>
      </c>
      <c r="D45" s="66"/>
      <c r="E45" s="67">
        <f aca="true" t="shared" si="12" ref="E45:E57">B45/C45*D45</f>
        <v>0</v>
      </c>
      <c r="F45" s="68"/>
      <c r="G45" s="69">
        <f>F45/B45*C45</f>
        <v>0</v>
      </c>
      <c r="H45" s="69">
        <f>F45/B45*C45*1.08</f>
        <v>0</v>
      </c>
      <c r="I45" s="64">
        <f>B45/C45*D45/1.08</f>
        <v>0</v>
      </c>
      <c r="J45" s="1"/>
      <c r="K45" s="2"/>
      <c r="L45" s="3"/>
      <c r="M45" s="7"/>
      <c r="N45" s="5"/>
      <c r="O45" s="10"/>
    </row>
    <row r="46" spans="1:15" ht="12.75">
      <c r="A46" s="91" t="s">
        <v>662</v>
      </c>
      <c r="B46" s="64">
        <v>1000</v>
      </c>
      <c r="C46" s="65">
        <v>0.09</v>
      </c>
      <c r="D46" s="66"/>
      <c r="E46" s="67">
        <f t="shared" si="12"/>
        <v>0</v>
      </c>
      <c r="F46" s="68"/>
      <c r="G46" s="69">
        <f>F46/B46*C46</f>
        <v>0</v>
      </c>
      <c r="H46" s="69">
        <f>F46/B46*C46*1.08</f>
        <v>0</v>
      </c>
      <c r="I46" s="64">
        <f>B46/C46*D46/1.08</f>
        <v>0</v>
      </c>
      <c r="J46" s="1"/>
      <c r="K46" s="2"/>
      <c r="L46" s="3"/>
      <c r="M46" s="7"/>
      <c r="N46" s="5"/>
      <c r="O46" s="10"/>
    </row>
    <row r="47" spans="1:15" ht="12.75">
      <c r="A47" s="91" t="s">
        <v>663</v>
      </c>
      <c r="B47" s="64">
        <v>1000</v>
      </c>
      <c r="C47" s="65">
        <v>0.096</v>
      </c>
      <c r="D47" s="66"/>
      <c r="E47" s="67">
        <f t="shared" si="12"/>
        <v>0</v>
      </c>
      <c r="F47" s="68"/>
      <c r="G47" s="69">
        <f aca="true" t="shared" si="13" ref="G47:G53">F47/B47*C47</f>
        <v>0</v>
      </c>
      <c r="H47" s="69">
        <f aca="true" t="shared" si="14" ref="H47:H53">F47/B47*C47*1.08</f>
        <v>0</v>
      </c>
      <c r="I47" s="64">
        <f aca="true" t="shared" si="15" ref="I47:I53">B47/C47*D47/1.08</f>
        <v>0</v>
      </c>
      <c r="J47" s="1"/>
      <c r="K47" s="2"/>
      <c r="L47" s="3"/>
      <c r="M47" s="7"/>
      <c r="N47" s="5"/>
      <c r="O47" s="10"/>
    </row>
    <row r="48" spans="1:15" ht="12.75">
      <c r="A48" s="91" t="s">
        <v>664</v>
      </c>
      <c r="B48" s="64">
        <v>1000</v>
      </c>
      <c r="C48" s="65">
        <v>0.107</v>
      </c>
      <c r="D48" s="66"/>
      <c r="E48" s="67">
        <f t="shared" si="12"/>
        <v>0</v>
      </c>
      <c r="F48" s="68"/>
      <c r="G48" s="69">
        <f t="shared" si="13"/>
        <v>0</v>
      </c>
      <c r="H48" s="69">
        <f t="shared" si="14"/>
        <v>0</v>
      </c>
      <c r="I48" s="64">
        <f t="shared" si="15"/>
        <v>0</v>
      </c>
      <c r="J48" s="1"/>
      <c r="K48" s="2"/>
      <c r="L48" s="3"/>
      <c r="M48" s="7"/>
      <c r="N48" s="5"/>
      <c r="O48" s="10"/>
    </row>
    <row r="49" spans="1:15" ht="12.75">
      <c r="A49" s="91" t="s">
        <v>665</v>
      </c>
      <c r="B49" s="64">
        <v>1000</v>
      </c>
      <c r="C49" s="65">
        <v>0.118</v>
      </c>
      <c r="D49" s="66"/>
      <c r="E49" s="67">
        <f t="shared" si="12"/>
        <v>0</v>
      </c>
      <c r="F49" s="68"/>
      <c r="G49" s="69">
        <f t="shared" si="13"/>
        <v>0</v>
      </c>
      <c r="H49" s="69">
        <f t="shared" si="14"/>
        <v>0</v>
      </c>
      <c r="I49" s="64">
        <f t="shared" si="15"/>
        <v>0</v>
      </c>
      <c r="J49" s="1"/>
      <c r="K49" s="2"/>
      <c r="L49" s="3"/>
      <c r="M49" s="7"/>
      <c r="N49" s="5"/>
      <c r="O49" s="8"/>
    </row>
    <row r="50" spans="1:15" ht="12.75">
      <c r="A50" s="91" t="s">
        <v>666</v>
      </c>
      <c r="B50" s="64">
        <v>1000</v>
      </c>
      <c r="C50" s="65">
        <v>0.129</v>
      </c>
      <c r="D50" s="66"/>
      <c r="E50" s="67">
        <f t="shared" si="12"/>
        <v>0</v>
      </c>
      <c r="F50" s="68"/>
      <c r="G50" s="69">
        <f t="shared" si="13"/>
        <v>0</v>
      </c>
      <c r="H50" s="69">
        <f t="shared" si="14"/>
        <v>0</v>
      </c>
      <c r="I50" s="64">
        <f t="shared" si="15"/>
        <v>0</v>
      </c>
      <c r="J50" s="1"/>
      <c r="K50" s="2"/>
      <c r="L50" s="3"/>
      <c r="M50" s="7"/>
      <c r="N50" s="5"/>
      <c r="O50" s="8"/>
    </row>
    <row r="51" spans="1:15" ht="12.75">
      <c r="A51" s="91" t="s">
        <v>667</v>
      </c>
      <c r="B51" s="64">
        <v>1000</v>
      </c>
      <c r="C51" s="65">
        <v>0.141</v>
      </c>
      <c r="D51" s="66"/>
      <c r="E51" s="67">
        <f t="shared" si="12"/>
        <v>0</v>
      </c>
      <c r="F51" s="68"/>
      <c r="G51" s="69">
        <f t="shared" si="13"/>
        <v>0</v>
      </c>
      <c r="H51" s="69">
        <f t="shared" si="14"/>
        <v>0</v>
      </c>
      <c r="I51" s="64">
        <f t="shared" si="15"/>
        <v>0</v>
      </c>
      <c r="J51" s="1"/>
      <c r="K51" s="2"/>
      <c r="L51" s="3"/>
      <c r="M51" s="7"/>
      <c r="N51" s="5"/>
      <c r="O51" s="8"/>
    </row>
    <row r="52" spans="1:15" ht="12.75">
      <c r="A52" s="91" t="s">
        <v>668</v>
      </c>
      <c r="B52" s="64">
        <v>1000</v>
      </c>
      <c r="C52" s="65">
        <v>0.152</v>
      </c>
      <c r="D52" s="66"/>
      <c r="E52" s="67">
        <f t="shared" si="12"/>
        <v>0</v>
      </c>
      <c r="F52" s="68"/>
      <c r="G52" s="69">
        <f t="shared" si="13"/>
        <v>0</v>
      </c>
      <c r="H52" s="69">
        <f t="shared" si="14"/>
        <v>0</v>
      </c>
      <c r="I52" s="64">
        <f t="shared" si="15"/>
        <v>0</v>
      </c>
      <c r="J52" s="1"/>
      <c r="K52" s="2"/>
      <c r="L52" s="3"/>
      <c r="M52" s="7"/>
      <c r="N52" s="5"/>
      <c r="O52" s="8"/>
    </row>
    <row r="53" spans="1:15" ht="12.75">
      <c r="A53" s="91" t="s">
        <v>669</v>
      </c>
      <c r="B53" s="64">
        <v>1000</v>
      </c>
      <c r="C53" s="65">
        <v>0.163</v>
      </c>
      <c r="D53" s="66"/>
      <c r="E53" s="67">
        <f t="shared" si="12"/>
        <v>0</v>
      </c>
      <c r="F53" s="68"/>
      <c r="G53" s="69">
        <f t="shared" si="13"/>
        <v>0</v>
      </c>
      <c r="H53" s="69">
        <f t="shared" si="14"/>
        <v>0</v>
      </c>
      <c r="I53" s="64">
        <f t="shared" si="15"/>
        <v>0</v>
      </c>
      <c r="J53" s="1"/>
      <c r="K53" s="2"/>
      <c r="L53" s="3"/>
      <c r="M53" s="7"/>
      <c r="N53" s="5"/>
      <c r="O53" s="8"/>
    </row>
    <row r="54" spans="1:15" ht="12.75">
      <c r="A54" s="91" t="s">
        <v>670</v>
      </c>
      <c r="B54" s="64">
        <v>1000</v>
      </c>
      <c r="C54" s="65">
        <v>0.174</v>
      </c>
      <c r="D54" s="66"/>
      <c r="E54" s="67">
        <f t="shared" si="12"/>
        <v>0</v>
      </c>
      <c r="F54" s="68"/>
      <c r="G54" s="69">
        <f>F54/B54*C54</f>
        <v>0</v>
      </c>
      <c r="H54" s="69">
        <f>F54/B54*C54*1.08</f>
        <v>0</v>
      </c>
      <c r="I54" s="64">
        <f>B54/C54*D54/1.08</f>
        <v>0</v>
      </c>
      <c r="J54" s="1"/>
      <c r="K54" s="2"/>
      <c r="L54" s="3"/>
      <c r="M54" s="7"/>
      <c r="N54" s="5"/>
      <c r="O54" s="8"/>
    </row>
    <row r="55" spans="1:15" ht="12.75">
      <c r="A55" s="91" t="s">
        <v>671</v>
      </c>
      <c r="B55" s="64">
        <v>1000</v>
      </c>
      <c r="C55" s="65">
        <v>0.186</v>
      </c>
      <c r="D55" s="66"/>
      <c r="E55" s="67">
        <f t="shared" si="12"/>
        <v>0</v>
      </c>
      <c r="F55" s="68"/>
      <c r="G55" s="69">
        <f>F55/B55*C55</f>
        <v>0</v>
      </c>
      <c r="H55" s="69">
        <f>F55/B55*C55*1.08</f>
        <v>0</v>
      </c>
      <c r="I55" s="64">
        <f>B55/C55*D55/1.08</f>
        <v>0</v>
      </c>
      <c r="J55" s="1"/>
      <c r="K55" s="2"/>
      <c r="L55" s="3"/>
      <c r="M55" s="7"/>
      <c r="N55" s="5"/>
      <c r="O55" s="8"/>
    </row>
    <row r="56" spans="1:15" ht="12.75">
      <c r="A56" s="91" t="s">
        <v>672</v>
      </c>
      <c r="B56" s="64">
        <v>1000</v>
      </c>
      <c r="C56" s="65">
        <v>0.197</v>
      </c>
      <c r="D56" s="66"/>
      <c r="E56" s="67">
        <f t="shared" si="12"/>
        <v>0</v>
      </c>
      <c r="F56" s="68"/>
      <c r="G56" s="69">
        <f>F56/B56*C56</f>
        <v>0</v>
      </c>
      <c r="H56" s="69">
        <f>F56/B56*C56*1.08</f>
        <v>0</v>
      </c>
      <c r="I56" s="64">
        <f>B56/C56*D56/1.08</f>
        <v>0</v>
      </c>
      <c r="J56" s="1"/>
      <c r="K56" s="2"/>
      <c r="L56" s="3"/>
      <c r="M56" s="7"/>
      <c r="N56" s="5"/>
      <c r="O56" s="8"/>
    </row>
    <row r="57" spans="1:15" ht="12.75">
      <c r="A57" s="91" t="s">
        <v>673</v>
      </c>
      <c r="B57" s="64">
        <v>1000</v>
      </c>
      <c r="C57" s="65">
        <v>0.208</v>
      </c>
      <c r="D57" s="66"/>
      <c r="E57" s="67">
        <f t="shared" si="12"/>
        <v>0</v>
      </c>
      <c r="F57" s="68"/>
      <c r="G57" s="69">
        <f>F57/B57*C57</f>
        <v>0</v>
      </c>
      <c r="H57" s="69">
        <f>F57/B57*C57*1.08</f>
        <v>0</v>
      </c>
      <c r="I57" s="64">
        <f>B57/C57*D57/1.08</f>
        <v>0</v>
      </c>
      <c r="J57" s="1"/>
      <c r="K57" s="2"/>
      <c r="L57" s="3"/>
      <c r="M57" s="7"/>
      <c r="N57" s="5"/>
      <c r="O57" s="8"/>
    </row>
    <row r="58" spans="1:15" ht="12.75">
      <c r="A58" s="91" t="s">
        <v>714</v>
      </c>
      <c r="B58" s="64">
        <v>1000</v>
      </c>
      <c r="C58" s="65">
        <v>0.231</v>
      </c>
      <c r="D58" s="66"/>
      <c r="E58" s="67">
        <f>B58/C58*D58</f>
        <v>0</v>
      </c>
      <c r="F58" s="68"/>
      <c r="G58" s="69">
        <f>F58/B58*C58</f>
        <v>0</v>
      </c>
      <c r="H58" s="69">
        <f>F58/B58*C58*1.08</f>
        <v>0</v>
      </c>
      <c r="I58" s="64">
        <f>B58/C58*D58/1.08</f>
        <v>0</v>
      </c>
      <c r="J58" s="1"/>
      <c r="K58" s="2"/>
      <c r="L58" s="3"/>
      <c r="M58" s="7"/>
      <c r="N58" s="5"/>
      <c r="O58" s="8"/>
    </row>
    <row r="59" ht="15">
      <c r="A59" s="84" t="s">
        <v>211</v>
      </c>
    </row>
    <row r="60" spans="1:15" ht="12.75">
      <c r="A60" s="91" t="s">
        <v>589</v>
      </c>
      <c r="B60" s="64">
        <v>1000</v>
      </c>
      <c r="C60" s="65">
        <v>0.151</v>
      </c>
      <c r="D60" s="66"/>
      <c r="E60" s="67">
        <f>B60/C60*D60</f>
        <v>0</v>
      </c>
      <c r="F60" s="68"/>
      <c r="G60" s="69">
        <f>F60/B60*C60</f>
        <v>0</v>
      </c>
      <c r="H60" s="69">
        <f>F60/B60*C60*1.08</f>
        <v>0</v>
      </c>
      <c r="I60" s="64">
        <f>B60/C60*D60/1.08</f>
        <v>0</v>
      </c>
      <c r="J60" s="1"/>
      <c r="K60" s="2"/>
      <c r="L60" s="3"/>
      <c r="M60" s="7"/>
      <c r="N60" s="5"/>
      <c r="O60" s="10"/>
    </row>
    <row r="61" spans="1:15" ht="12.75">
      <c r="A61" s="91" t="s">
        <v>61</v>
      </c>
      <c r="B61" s="64">
        <v>1000</v>
      </c>
      <c r="C61" s="65">
        <v>0.16</v>
      </c>
      <c r="D61" s="66"/>
      <c r="E61" s="67">
        <f>B61/C61*D61</f>
        <v>0</v>
      </c>
      <c r="F61" s="68"/>
      <c r="G61" s="69">
        <f aca="true" t="shared" si="16" ref="G61:G75">F61/B61*C61</f>
        <v>0</v>
      </c>
      <c r="H61" s="69">
        <f aca="true" t="shared" si="17" ref="H61:H75">F61/B61*C61*1.08</f>
        <v>0</v>
      </c>
      <c r="I61" s="64">
        <f aca="true" t="shared" si="18" ref="I61:I74">B61/C61*D61/1.08</f>
        <v>0</v>
      </c>
      <c r="J61" s="1"/>
      <c r="K61" s="2"/>
      <c r="L61" s="3"/>
      <c r="M61" s="7"/>
      <c r="N61" s="5"/>
      <c r="O61" s="10"/>
    </row>
    <row r="62" spans="1:15" ht="12.75">
      <c r="A62" s="91" t="s">
        <v>590</v>
      </c>
      <c r="B62" s="64">
        <v>1000</v>
      </c>
      <c r="C62" s="65">
        <v>0.169</v>
      </c>
      <c r="D62" s="66"/>
      <c r="E62" s="67">
        <f>B62/C62*D62</f>
        <v>0</v>
      </c>
      <c r="F62" s="68"/>
      <c r="G62" s="69">
        <f>F62/B62*C62</f>
        <v>0</v>
      </c>
      <c r="H62" s="69">
        <f>F62/B62*C62*1.08</f>
        <v>0</v>
      </c>
      <c r="I62" s="64">
        <f>B62/C62*D62/1.08</f>
        <v>0</v>
      </c>
      <c r="J62" s="1"/>
      <c r="K62" s="2"/>
      <c r="L62" s="3"/>
      <c r="M62" s="7"/>
      <c r="N62" s="5"/>
      <c r="O62" s="10"/>
    </row>
    <row r="63" spans="1:15" ht="12.75">
      <c r="A63" s="91" t="s">
        <v>34</v>
      </c>
      <c r="B63" s="64">
        <v>1000</v>
      </c>
      <c r="C63" s="65">
        <v>0.178</v>
      </c>
      <c r="D63" s="66"/>
      <c r="E63" s="67">
        <f>B63/C63*D63</f>
        <v>0</v>
      </c>
      <c r="F63" s="68"/>
      <c r="G63" s="69">
        <f t="shared" si="16"/>
        <v>0</v>
      </c>
      <c r="H63" s="69">
        <f t="shared" si="17"/>
        <v>0</v>
      </c>
      <c r="I63" s="64">
        <f t="shared" si="18"/>
        <v>0</v>
      </c>
      <c r="J63" s="1"/>
      <c r="K63" s="2"/>
      <c r="L63" s="3"/>
      <c r="M63" s="7"/>
      <c r="N63" s="5"/>
      <c r="O63" s="10"/>
    </row>
    <row r="64" spans="1:15" ht="12.75">
      <c r="A64" s="91" t="s">
        <v>73</v>
      </c>
      <c r="B64" s="64">
        <v>1000</v>
      </c>
      <c r="C64" s="65">
        <v>0.196</v>
      </c>
      <c r="D64" s="66"/>
      <c r="E64" s="67">
        <f>B64/C64*D64</f>
        <v>0</v>
      </c>
      <c r="F64" s="68"/>
      <c r="G64" s="69">
        <f t="shared" si="16"/>
        <v>0</v>
      </c>
      <c r="H64" s="69">
        <f t="shared" si="17"/>
        <v>0</v>
      </c>
      <c r="I64" s="64">
        <f t="shared" si="18"/>
        <v>0</v>
      </c>
      <c r="J64" s="1"/>
      <c r="K64" s="2"/>
      <c r="L64" s="3"/>
      <c r="M64" s="7"/>
      <c r="N64" s="5"/>
      <c r="O64" s="10"/>
    </row>
    <row r="65" spans="1:15" ht="12.75">
      <c r="A65" s="91" t="s">
        <v>0</v>
      </c>
      <c r="B65" s="64">
        <v>1000</v>
      </c>
      <c r="C65" s="65">
        <v>0.214</v>
      </c>
      <c r="D65" s="66"/>
      <c r="E65" s="67">
        <f aca="true" t="shared" si="19" ref="E65:E74">B65/C65*D65</f>
        <v>0</v>
      </c>
      <c r="F65" s="68"/>
      <c r="G65" s="69">
        <f t="shared" si="16"/>
        <v>0</v>
      </c>
      <c r="H65" s="69">
        <f t="shared" si="17"/>
        <v>0</v>
      </c>
      <c r="I65" s="64">
        <f t="shared" si="18"/>
        <v>0</v>
      </c>
      <c r="J65" s="1"/>
      <c r="K65" s="2"/>
      <c r="L65" s="3"/>
      <c r="M65" s="7"/>
      <c r="N65" s="5"/>
      <c r="O65" s="8"/>
    </row>
    <row r="66" spans="1:15" ht="12.75">
      <c r="A66" s="91" t="s">
        <v>525</v>
      </c>
      <c r="B66" s="64">
        <v>1000</v>
      </c>
      <c r="C66" s="65">
        <v>0.232</v>
      </c>
      <c r="D66" s="66"/>
      <c r="E66" s="67">
        <f>B66/C66*D66</f>
        <v>0</v>
      </c>
      <c r="F66" s="68"/>
      <c r="G66" s="69">
        <f t="shared" si="16"/>
        <v>0</v>
      </c>
      <c r="H66" s="69">
        <f t="shared" si="17"/>
        <v>0</v>
      </c>
      <c r="I66" s="64">
        <f t="shared" si="18"/>
        <v>0</v>
      </c>
      <c r="J66" s="1"/>
      <c r="K66" s="2"/>
      <c r="L66" s="3"/>
      <c r="M66" s="7"/>
      <c r="N66" s="5"/>
      <c r="O66" s="8"/>
    </row>
    <row r="67" spans="1:15" ht="12.75">
      <c r="A67" s="91" t="s">
        <v>2</v>
      </c>
      <c r="B67" s="64">
        <v>1000</v>
      </c>
      <c r="C67" s="65">
        <v>0.25</v>
      </c>
      <c r="D67" s="66"/>
      <c r="E67" s="67">
        <f>B67/C67*D67</f>
        <v>0</v>
      </c>
      <c r="F67" s="68"/>
      <c r="G67" s="69">
        <f t="shared" si="16"/>
        <v>0</v>
      </c>
      <c r="H67" s="69">
        <f t="shared" si="17"/>
        <v>0</v>
      </c>
      <c r="I67" s="64">
        <f t="shared" si="18"/>
        <v>0</v>
      </c>
      <c r="J67" s="1"/>
      <c r="K67" s="2"/>
      <c r="L67" s="3"/>
      <c r="M67" s="7"/>
      <c r="N67" s="5"/>
      <c r="O67" s="8"/>
    </row>
    <row r="68" spans="1:15" ht="12.75">
      <c r="A68" s="91" t="s">
        <v>526</v>
      </c>
      <c r="B68" s="64">
        <v>1000</v>
      </c>
      <c r="C68" s="65">
        <v>0.268</v>
      </c>
      <c r="D68" s="66"/>
      <c r="E68" s="67">
        <f>B68/C68*D68</f>
        <v>0</v>
      </c>
      <c r="F68" s="68"/>
      <c r="G68" s="69">
        <f t="shared" si="16"/>
        <v>0</v>
      </c>
      <c r="H68" s="69">
        <f t="shared" si="17"/>
        <v>0</v>
      </c>
      <c r="I68" s="64">
        <f t="shared" si="18"/>
        <v>0</v>
      </c>
      <c r="J68" s="1"/>
      <c r="K68" s="2"/>
      <c r="L68" s="3"/>
      <c r="M68" s="7"/>
      <c r="N68" s="5"/>
      <c r="O68" s="8"/>
    </row>
    <row r="69" spans="1:15" ht="12.75">
      <c r="A69" s="91" t="s">
        <v>4</v>
      </c>
      <c r="B69" s="64">
        <v>1000</v>
      </c>
      <c r="C69" s="65">
        <v>0.286</v>
      </c>
      <c r="D69" s="66"/>
      <c r="E69" s="67">
        <f t="shared" si="19"/>
        <v>0</v>
      </c>
      <c r="F69" s="68"/>
      <c r="G69" s="69">
        <f t="shared" si="16"/>
        <v>0</v>
      </c>
      <c r="H69" s="69">
        <f t="shared" si="17"/>
        <v>0</v>
      </c>
      <c r="I69" s="64">
        <f t="shared" si="18"/>
        <v>0</v>
      </c>
      <c r="J69" s="1"/>
      <c r="K69" s="2"/>
      <c r="L69" s="3"/>
      <c r="M69" s="7"/>
      <c r="N69" s="5"/>
      <c r="O69" s="8"/>
    </row>
    <row r="70" spans="1:15" ht="12.75">
      <c r="A70" s="91" t="s">
        <v>591</v>
      </c>
      <c r="B70" s="64">
        <v>1000</v>
      </c>
      <c r="C70" s="65">
        <v>0.304</v>
      </c>
      <c r="D70" s="66"/>
      <c r="E70" s="67">
        <f>B70/C70*D70</f>
        <v>0</v>
      </c>
      <c r="F70" s="68"/>
      <c r="G70" s="69">
        <f>F70/B70*C70</f>
        <v>0</v>
      </c>
      <c r="H70" s="69">
        <f>F70/B70*C70*1.08</f>
        <v>0</v>
      </c>
      <c r="I70" s="64">
        <f>B70/C70*D70/1.08</f>
        <v>0</v>
      </c>
      <c r="J70" s="1"/>
      <c r="K70" s="2"/>
      <c r="L70" s="3"/>
      <c r="M70" s="7"/>
      <c r="N70" s="5"/>
      <c r="O70" s="8"/>
    </row>
    <row r="71" spans="1:15" ht="12.75">
      <c r="A71" s="91" t="s">
        <v>5</v>
      </c>
      <c r="B71" s="64">
        <v>1000</v>
      </c>
      <c r="C71" s="65">
        <v>0.322</v>
      </c>
      <c r="D71" s="66"/>
      <c r="E71" s="67">
        <f t="shared" si="19"/>
        <v>0</v>
      </c>
      <c r="F71" s="68"/>
      <c r="G71" s="69">
        <f t="shared" si="16"/>
        <v>0</v>
      </c>
      <c r="H71" s="69">
        <f t="shared" si="17"/>
        <v>0</v>
      </c>
      <c r="I71" s="64">
        <f t="shared" si="18"/>
        <v>0</v>
      </c>
      <c r="J71" s="1"/>
      <c r="K71" s="2"/>
      <c r="L71" s="3"/>
      <c r="M71" s="7"/>
      <c r="N71" s="5"/>
      <c r="O71" s="8"/>
    </row>
    <row r="72" spans="1:15" ht="12.75">
      <c r="A72" s="91" t="s">
        <v>592</v>
      </c>
      <c r="B72" s="64">
        <v>1000</v>
      </c>
      <c r="C72" s="65">
        <v>0.34</v>
      </c>
      <c r="D72" s="66"/>
      <c r="E72" s="67">
        <f>B72/C72*D72</f>
        <v>0</v>
      </c>
      <c r="F72" s="68"/>
      <c r="G72" s="69">
        <f>F72/B72*C72</f>
        <v>0</v>
      </c>
      <c r="H72" s="69">
        <f>F72/B72*C72*1.08</f>
        <v>0</v>
      </c>
      <c r="I72" s="64">
        <f>B72/C72*D72/1.08</f>
        <v>0</v>
      </c>
      <c r="J72" s="1"/>
      <c r="K72" s="2"/>
      <c r="L72" s="3"/>
      <c r="M72" s="7"/>
      <c r="N72" s="5"/>
      <c r="O72" s="8"/>
    </row>
    <row r="73" spans="1:15" ht="12.75">
      <c r="A73" s="91" t="s">
        <v>41</v>
      </c>
      <c r="B73" s="64">
        <v>1000</v>
      </c>
      <c r="C73" s="65">
        <v>0.358</v>
      </c>
      <c r="D73" s="66"/>
      <c r="E73" s="67">
        <f t="shared" si="19"/>
        <v>0</v>
      </c>
      <c r="F73" s="68"/>
      <c r="G73" s="69">
        <f t="shared" si="16"/>
        <v>0</v>
      </c>
      <c r="H73" s="69">
        <f t="shared" si="17"/>
        <v>0</v>
      </c>
      <c r="I73" s="64">
        <f t="shared" si="18"/>
        <v>0</v>
      </c>
      <c r="J73" s="1"/>
      <c r="K73" s="2"/>
      <c r="L73" s="3"/>
      <c r="M73" s="7"/>
      <c r="N73" s="5"/>
      <c r="O73" s="8"/>
    </row>
    <row r="74" spans="1:15" ht="12.75">
      <c r="A74" s="91" t="s">
        <v>42</v>
      </c>
      <c r="B74" s="64">
        <v>1000</v>
      </c>
      <c r="C74" s="65">
        <v>0.394</v>
      </c>
      <c r="D74" s="66"/>
      <c r="E74" s="67">
        <f t="shared" si="19"/>
        <v>0</v>
      </c>
      <c r="F74" s="68"/>
      <c r="G74" s="69">
        <f t="shared" si="16"/>
        <v>0</v>
      </c>
      <c r="H74" s="69">
        <f t="shared" si="17"/>
        <v>0</v>
      </c>
      <c r="I74" s="64">
        <f t="shared" si="18"/>
        <v>0</v>
      </c>
      <c r="J74" s="1"/>
      <c r="K74" s="2"/>
      <c r="L74" s="3"/>
      <c r="M74" s="7"/>
      <c r="N74" s="5"/>
      <c r="O74" s="8"/>
    </row>
    <row r="75" spans="1:15" ht="12.75">
      <c r="A75" s="91" t="s">
        <v>106</v>
      </c>
      <c r="B75" s="64">
        <v>1000</v>
      </c>
      <c r="C75" s="65">
        <v>0.431</v>
      </c>
      <c r="D75" s="66"/>
      <c r="E75" s="67">
        <f>B75/C75*D75</f>
        <v>0</v>
      </c>
      <c r="F75" s="68"/>
      <c r="G75" s="69">
        <f t="shared" si="16"/>
        <v>0</v>
      </c>
      <c r="H75" s="69">
        <f t="shared" si="17"/>
        <v>0</v>
      </c>
      <c r="I75" s="64">
        <f>B75/C75*D75/1.08</f>
        <v>0</v>
      </c>
      <c r="J75" s="1"/>
      <c r="K75" s="2"/>
      <c r="L75" s="3"/>
      <c r="M75" s="7"/>
      <c r="N75" s="5"/>
      <c r="O75" s="8"/>
    </row>
    <row r="76" spans="1:15" ht="12.75">
      <c r="A76" s="91" t="s">
        <v>107</v>
      </c>
      <c r="B76" s="64">
        <v>1000</v>
      </c>
      <c r="C76" s="65">
        <v>0.468</v>
      </c>
      <c r="D76" s="66"/>
      <c r="E76" s="67">
        <f>B76/C76*D76</f>
        <v>0</v>
      </c>
      <c r="F76" s="68"/>
      <c r="G76" s="69">
        <f>F76/B76*C76</f>
        <v>0</v>
      </c>
      <c r="H76" s="69">
        <f>F76/B76*C76*1.08</f>
        <v>0</v>
      </c>
      <c r="I76" s="64">
        <f>B76/C76*D76/1.08</f>
        <v>0</v>
      </c>
      <c r="J76" s="1"/>
      <c r="K76" s="2"/>
      <c r="L76" s="3"/>
      <c r="M76" s="7"/>
      <c r="N76" s="5"/>
      <c r="O76" s="8"/>
    </row>
    <row r="77" spans="1:15" ht="15">
      <c r="A77" s="84" t="s">
        <v>212</v>
      </c>
      <c r="B77" s="1"/>
      <c r="C77" s="2"/>
      <c r="D77" s="3"/>
      <c r="E77" s="7"/>
      <c r="F77" s="5"/>
      <c r="G77" s="8"/>
      <c r="H77" s="8"/>
      <c r="I77" s="1"/>
      <c r="J77" s="1"/>
      <c r="K77" s="2"/>
      <c r="L77" s="3"/>
      <c r="M77" s="7"/>
      <c r="N77" s="5"/>
      <c r="O77" s="8"/>
    </row>
    <row r="78" spans="1:15" ht="12.75">
      <c r="A78" s="91" t="s">
        <v>593</v>
      </c>
      <c r="B78" s="64">
        <v>1000</v>
      </c>
      <c r="C78" s="65">
        <v>0.272</v>
      </c>
      <c r="D78" s="66"/>
      <c r="E78" s="67">
        <f>B78/C78*D78</f>
        <v>0</v>
      </c>
      <c r="F78" s="68"/>
      <c r="G78" s="69">
        <f>F78/B78*C78</f>
        <v>0</v>
      </c>
      <c r="H78" s="69">
        <f>F78/B78*C78*1.08</f>
        <v>0</v>
      </c>
      <c r="I78" s="64">
        <f>B78/C78*D78/1.08</f>
        <v>0</v>
      </c>
      <c r="J78" s="1"/>
      <c r="K78" s="2"/>
      <c r="L78" s="3"/>
      <c r="M78" s="7"/>
      <c r="N78" s="5"/>
      <c r="O78" s="8"/>
    </row>
    <row r="79" spans="1:15" ht="12.75">
      <c r="A79" s="91" t="s">
        <v>594</v>
      </c>
      <c r="B79" s="64">
        <v>1000</v>
      </c>
      <c r="C79" s="65">
        <v>0.286</v>
      </c>
      <c r="D79" s="66"/>
      <c r="E79" s="67">
        <f>B79/C79*D79</f>
        <v>0</v>
      </c>
      <c r="F79" s="68"/>
      <c r="G79" s="69">
        <f>F79/B79*C79</f>
        <v>0</v>
      </c>
      <c r="H79" s="69">
        <f>F79/B79*C79*1.08</f>
        <v>0</v>
      </c>
      <c r="I79" s="64">
        <f>B79/C79*D79/1.08</f>
        <v>0</v>
      </c>
      <c r="J79" s="1"/>
      <c r="K79" s="2"/>
      <c r="L79" s="3"/>
      <c r="M79" s="7"/>
      <c r="N79" s="5"/>
      <c r="O79" s="8"/>
    </row>
    <row r="80" spans="1:15" ht="12.75">
      <c r="A80" s="91" t="s">
        <v>67</v>
      </c>
      <c r="B80" s="64">
        <v>1000</v>
      </c>
      <c r="C80" s="65">
        <v>0.301</v>
      </c>
      <c r="D80" s="66"/>
      <c r="E80" s="67">
        <f>B80/C80*D80</f>
        <v>0</v>
      </c>
      <c r="F80" s="68"/>
      <c r="G80" s="69">
        <f aca="true" t="shared" si="20" ref="G80:G95">F80/B80*C80</f>
        <v>0</v>
      </c>
      <c r="H80" s="69">
        <f aca="true" t="shared" si="21" ref="H80:H95">F80/B80*C80*1.08</f>
        <v>0</v>
      </c>
      <c r="I80" s="64">
        <f aca="true" t="shared" si="22" ref="I80:I95">B80/C80*D80/1.08</f>
        <v>0</v>
      </c>
      <c r="J80" s="1"/>
      <c r="K80" s="2"/>
      <c r="L80" s="3"/>
      <c r="M80" s="7"/>
      <c r="N80" s="5"/>
      <c r="O80" s="8"/>
    </row>
    <row r="81" spans="1:15" ht="12.75">
      <c r="A81" s="91" t="s">
        <v>66</v>
      </c>
      <c r="B81" s="64">
        <v>1000</v>
      </c>
      <c r="C81" s="65">
        <v>0.33</v>
      </c>
      <c r="D81" s="66"/>
      <c r="E81" s="67">
        <f>B81/C81*D81</f>
        <v>0</v>
      </c>
      <c r="F81" s="68"/>
      <c r="G81" s="69">
        <f t="shared" si="20"/>
        <v>0</v>
      </c>
      <c r="H81" s="69">
        <f t="shared" si="21"/>
        <v>0</v>
      </c>
      <c r="I81" s="64">
        <f t="shared" si="22"/>
        <v>0</v>
      </c>
      <c r="J81" s="1"/>
      <c r="K81" s="2"/>
      <c r="L81" s="3"/>
      <c r="M81" s="7"/>
      <c r="N81" s="5"/>
      <c r="O81" s="8"/>
    </row>
    <row r="82" spans="1:15" ht="12.75">
      <c r="A82" s="91" t="s">
        <v>1</v>
      </c>
      <c r="B82" s="64">
        <v>1000</v>
      </c>
      <c r="C82" s="65">
        <v>0.36</v>
      </c>
      <c r="D82" s="66">
        <v>0</v>
      </c>
      <c r="E82" s="67">
        <f aca="true" t="shared" si="23" ref="E82:E91">B82/C82*D82</f>
        <v>0</v>
      </c>
      <c r="F82" s="68">
        <v>0</v>
      </c>
      <c r="G82" s="69">
        <f t="shared" si="20"/>
        <v>0</v>
      </c>
      <c r="H82" s="69">
        <f t="shared" si="21"/>
        <v>0</v>
      </c>
      <c r="I82" s="64">
        <f t="shared" si="22"/>
        <v>0</v>
      </c>
      <c r="J82" s="1"/>
      <c r="K82" s="2"/>
      <c r="L82" s="3"/>
      <c r="M82" s="7"/>
      <c r="N82" s="5"/>
      <c r="O82" s="8"/>
    </row>
    <row r="83" spans="1:15" ht="12.75">
      <c r="A83" s="91" t="s">
        <v>527</v>
      </c>
      <c r="B83" s="64">
        <v>1000</v>
      </c>
      <c r="C83" s="65">
        <v>0.389</v>
      </c>
      <c r="D83" s="66"/>
      <c r="E83" s="67">
        <f>B83/C83*D83</f>
        <v>0</v>
      </c>
      <c r="F83" s="68"/>
      <c r="G83" s="69">
        <f t="shared" si="20"/>
        <v>0</v>
      </c>
      <c r="H83" s="69">
        <f t="shared" si="21"/>
        <v>0</v>
      </c>
      <c r="I83" s="64">
        <f t="shared" si="22"/>
        <v>0</v>
      </c>
      <c r="J83" s="1"/>
      <c r="K83" s="2"/>
      <c r="L83" s="3"/>
      <c r="M83" s="7"/>
      <c r="N83" s="5"/>
      <c r="O83" s="8"/>
    </row>
    <row r="84" spans="1:15" ht="12.75">
      <c r="A84" s="91" t="s">
        <v>3</v>
      </c>
      <c r="B84" s="64">
        <v>1000</v>
      </c>
      <c r="C84" s="65">
        <v>0.418</v>
      </c>
      <c r="D84" s="66"/>
      <c r="E84" s="67">
        <f>B84/C84*D84</f>
        <v>0</v>
      </c>
      <c r="F84" s="68"/>
      <c r="G84" s="69">
        <f t="shared" si="20"/>
        <v>0</v>
      </c>
      <c r="H84" s="69">
        <f t="shared" si="21"/>
        <v>0</v>
      </c>
      <c r="I84" s="64">
        <f t="shared" si="22"/>
        <v>0</v>
      </c>
      <c r="J84" s="1"/>
      <c r="K84" s="2"/>
      <c r="L84" s="3"/>
      <c r="M84" s="7"/>
      <c r="N84" s="5"/>
      <c r="O84" s="8"/>
    </row>
    <row r="85" spans="1:15" ht="12.75">
      <c r="A85" s="91" t="s">
        <v>528</v>
      </c>
      <c r="B85" s="64">
        <v>1000</v>
      </c>
      <c r="C85" s="65">
        <v>0.448</v>
      </c>
      <c r="D85" s="66"/>
      <c r="E85" s="67">
        <f>B85/C85*D85</f>
        <v>0</v>
      </c>
      <c r="F85" s="68"/>
      <c r="G85" s="69">
        <f t="shared" si="20"/>
        <v>0</v>
      </c>
      <c r="H85" s="69">
        <f t="shared" si="21"/>
        <v>0</v>
      </c>
      <c r="I85" s="64">
        <f t="shared" si="22"/>
        <v>0</v>
      </c>
      <c r="J85" s="1"/>
      <c r="K85" s="2"/>
      <c r="L85" s="3"/>
      <c r="M85" s="7"/>
      <c r="N85" s="5"/>
      <c r="O85" s="8"/>
    </row>
    <row r="86" spans="1:15" ht="12.75">
      <c r="A86" s="91" t="s">
        <v>13</v>
      </c>
      <c r="B86" s="64">
        <v>1000</v>
      </c>
      <c r="C86" s="65">
        <v>0.477</v>
      </c>
      <c r="D86" s="66"/>
      <c r="E86" s="67">
        <f t="shared" si="23"/>
        <v>0</v>
      </c>
      <c r="F86" s="68">
        <v>0</v>
      </c>
      <c r="G86" s="69">
        <f t="shared" si="20"/>
        <v>0</v>
      </c>
      <c r="H86" s="69">
        <f t="shared" si="21"/>
        <v>0</v>
      </c>
      <c r="I86" s="64">
        <f t="shared" si="22"/>
        <v>0</v>
      </c>
      <c r="J86" s="1"/>
      <c r="K86" s="2"/>
      <c r="L86" s="3"/>
      <c r="M86" s="7"/>
      <c r="N86" s="5"/>
      <c r="O86" s="8"/>
    </row>
    <row r="87" spans="1:15" ht="12.75">
      <c r="A87" s="91" t="s">
        <v>595</v>
      </c>
      <c r="B87" s="64">
        <v>1000</v>
      </c>
      <c r="C87" s="65">
        <v>0.506</v>
      </c>
      <c r="D87" s="66"/>
      <c r="E87" s="67">
        <f>B87/C87*D87</f>
        <v>0</v>
      </c>
      <c r="F87" s="68">
        <v>0</v>
      </c>
      <c r="G87" s="69">
        <f>F87/B87*C87</f>
        <v>0</v>
      </c>
      <c r="H87" s="69">
        <f>F87/B87*C87*1.08</f>
        <v>0</v>
      </c>
      <c r="I87" s="64">
        <f>B87/C87*D87/1.08</f>
        <v>0</v>
      </c>
      <c r="J87" s="1"/>
      <c r="K87" s="2"/>
      <c r="L87" s="3"/>
      <c r="M87" s="7"/>
      <c r="N87" s="5"/>
      <c r="O87" s="8"/>
    </row>
    <row r="88" spans="1:15" ht="12.75">
      <c r="A88" s="91" t="s">
        <v>14</v>
      </c>
      <c r="B88" s="64">
        <v>1000</v>
      </c>
      <c r="C88" s="65">
        <v>0.535</v>
      </c>
      <c r="D88" s="66"/>
      <c r="E88" s="67">
        <f t="shared" si="23"/>
        <v>0</v>
      </c>
      <c r="F88" s="68"/>
      <c r="G88" s="69">
        <f t="shared" si="20"/>
        <v>0</v>
      </c>
      <c r="H88" s="69">
        <f t="shared" si="21"/>
        <v>0</v>
      </c>
      <c r="I88" s="64">
        <f t="shared" si="22"/>
        <v>0</v>
      </c>
      <c r="J88" s="1"/>
      <c r="K88" s="2"/>
      <c r="L88" s="3"/>
      <c r="M88" s="7"/>
      <c r="N88" s="5"/>
      <c r="O88" s="8"/>
    </row>
    <row r="89" spans="1:15" ht="12.75">
      <c r="A89" s="91" t="s">
        <v>596</v>
      </c>
      <c r="B89" s="64">
        <v>1000</v>
      </c>
      <c r="C89" s="65">
        <v>0.565</v>
      </c>
      <c r="D89" s="66"/>
      <c r="E89" s="67">
        <f>B89/C89*D89</f>
        <v>0</v>
      </c>
      <c r="F89" s="68"/>
      <c r="G89" s="69">
        <f>F89/B89*C89</f>
        <v>0</v>
      </c>
      <c r="H89" s="69">
        <f>F89/B89*C89*1.08</f>
        <v>0</v>
      </c>
      <c r="I89" s="64">
        <f>B89/C89*D89/1.08</f>
        <v>0</v>
      </c>
      <c r="J89" s="1"/>
      <c r="K89" s="2"/>
      <c r="L89" s="3"/>
      <c r="M89" s="7"/>
      <c r="N89" s="5"/>
      <c r="O89" s="8"/>
    </row>
    <row r="90" spans="1:15" ht="12.75">
      <c r="A90" s="91" t="s">
        <v>15</v>
      </c>
      <c r="B90" s="64">
        <v>1000</v>
      </c>
      <c r="C90" s="65">
        <v>0.594</v>
      </c>
      <c r="D90" s="66"/>
      <c r="E90" s="67">
        <f t="shared" si="23"/>
        <v>0</v>
      </c>
      <c r="F90" s="68">
        <v>0</v>
      </c>
      <c r="G90" s="69">
        <f t="shared" si="20"/>
        <v>0</v>
      </c>
      <c r="H90" s="69">
        <f t="shared" si="21"/>
        <v>0</v>
      </c>
      <c r="I90" s="64">
        <f t="shared" si="22"/>
        <v>0</v>
      </c>
      <c r="J90" s="1"/>
      <c r="K90" s="2"/>
      <c r="L90" s="3"/>
      <c r="M90" s="7"/>
      <c r="N90" s="5"/>
      <c r="O90" s="8"/>
    </row>
    <row r="91" spans="1:15" ht="12.75">
      <c r="A91" s="91" t="s">
        <v>16</v>
      </c>
      <c r="B91" s="64">
        <v>1000</v>
      </c>
      <c r="C91" s="65">
        <v>0.653</v>
      </c>
      <c r="D91" s="66"/>
      <c r="E91" s="67">
        <f t="shared" si="23"/>
        <v>0</v>
      </c>
      <c r="F91" s="68"/>
      <c r="G91" s="69">
        <f t="shared" si="20"/>
        <v>0</v>
      </c>
      <c r="H91" s="69">
        <f t="shared" si="21"/>
        <v>0</v>
      </c>
      <c r="I91" s="64">
        <f t="shared" si="22"/>
        <v>0</v>
      </c>
      <c r="J91" s="1"/>
      <c r="K91" s="2"/>
      <c r="L91" s="3"/>
      <c r="M91" s="7"/>
      <c r="N91" s="5"/>
      <c r="O91" s="8"/>
    </row>
    <row r="92" spans="1:15" ht="12.75">
      <c r="A92" s="91" t="s">
        <v>65</v>
      </c>
      <c r="B92" s="64">
        <v>1000</v>
      </c>
      <c r="C92" s="65">
        <v>0.711</v>
      </c>
      <c r="D92" s="66"/>
      <c r="E92" s="67">
        <f>B92/C92*D92</f>
        <v>0</v>
      </c>
      <c r="F92" s="68"/>
      <c r="G92" s="69">
        <f t="shared" si="20"/>
        <v>0</v>
      </c>
      <c r="H92" s="69">
        <f t="shared" si="21"/>
        <v>0</v>
      </c>
      <c r="I92" s="64">
        <f t="shared" si="22"/>
        <v>0</v>
      </c>
      <c r="J92" s="1"/>
      <c r="K92" s="2"/>
      <c r="L92" s="3"/>
      <c r="M92" s="11"/>
      <c r="N92" s="5"/>
      <c r="O92" s="8"/>
    </row>
    <row r="93" spans="1:15" ht="12.75">
      <c r="A93" s="91" t="s">
        <v>68</v>
      </c>
      <c r="B93" s="64">
        <v>1000</v>
      </c>
      <c r="C93" s="65">
        <v>0.77</v>
      </c>
      <c r="D93" s="66"/>
      <c r="E93" s="67">
        <f>B93/C93*D93</f>
        <v>0</v>
      </c>
      <c r="F93" s="68"/>
      <c r="G93" s="69">
        <f t="shared" si="20"/>
        <v>0</v>
      </c>
      <c r="H93" s="69">
        <f t="shared" si="21"/>
        <v>0</v>
      </c>
      <c r="I93" s="64">
        <f t="shared" si="22"/>
        <v>0</v>
      </c>
      <c r="J93" s="1"/>
      <c r="K93" s="2"/>
      <c r="L93" s="3"/>
      <c r="M93" s="11"/>
      <c r="N93" s="5"/>
      <c r="O93" s="8"/>
    </row>
    <row r="94" spans="1:15" ht="12.75">
      <c r="A94" s="91" t="s">
        <v>69</v>
      </c>
      <c r="B94" s="64">
        <v>1000</v>
      </c>
      <c r="C94" s="65">
        <v>0.829</v>
      </c>
      <c r="D94" s="66"/>
      <c r="E94" s="67">
        <f>B94/C94*D94</f>
        <v>0</v>
      </c>
      <c r="F94" s="68"/>
      <c r="G94" s="69">
        <f t="shared" si="20"/>
        <v>0</v>
      </c>
      <c r="H94" s="69">
        <f t="shared" si="21"/>
        <v>0</v>
      </c>
      <c r="I94" s="64">
        <f t="shared" si="22"/>
        <v>0</v>
      </c>
      <c r="J94" s="1"/>
      <c r="K94" s="2"/>
      <c r="L94" s="3"/>
      <c r="M94" s="11"/>
      <c r="N94" s="5"/>
      <c r="O94" s="8"/>
    </row>
    <row r="95" spans="1:15" ht="12.75">
      <c r="A95" s="91" t="s">
        <v>70</v>
      </c>
      <c r="B95" s="64">
        <v>1000</v>
      </c>
      <c r="C95" s="65">
        <v>0.917</v>
      </c>
      <c r="D95" s="66"/>
      <c r="E95" s="67">
        <f>B95/C95*D95</f>
        <v>0</v>
      </c>
      <c r="F95" s="68">
        <v>0</v>
      </c>
      <c r="G95" s="69">
        <f t="shared" si="20"/>
        <v>0</v>
      </c>
      <c r="H95" s="69">
        <f t="shared" si="21"/>
        <v>0</v>
      </c>
      <c r="I95" s="64">
        <f t="shared" si="22"/>
        <v>0</v>
      </c>
      <c r="J95" s="1"/>
      <c r="K95" s="2"/>
      <c r="L95" s="3"/>
      <c r="M95" s="11"/>
      <c r="N95" s="5"/>
      <c r="O95" s="8"/>
    </row>
    <row r="96" spans="1:15" ht="15">
      <c r="A96" s="84" t="s">
        <v>213</v>
      </c>
      <c r="B96" s="1"/>
      <c r="C96" s="2"/>
      <c r="D96" s="3"/>
      <c r="E96" s="7"/>
      <c r="F96" s="5"/>
      <c r="G96" s="8"/>
      <c r="H96" s="8"/>
      <c r="I96" s="1"/>
      <c r="J96" s="1"/>
      <c r="K96" s="2"/>
      <c r="L96" s="3"/>
      <c r="M96" s="11"/>
      <c r="N96" s="5"/>
      <c r="O96" s="8"/>
    </row>
    <row r="97" spans="1:15" ht="12.75">
      <c r="A97" s="91" t="s">
        <v>597</v>
      </c>
      <c r="B97" s="64">
        <v>1000</v>
      </c>
      <c r="C97" s="65">
        <v>0.47</v>
      </c>
      <c r="D97" s="66"/>
      <c r="E97" s="67">
        <f>B97/C97*D97</f>
        <v>0</v>
      </c>
      <c r="F97" s="68"/>
      <c r="G97" s="69">
        <f>F97/B97*C97</f>
        <v>0</v>
      </c>
      <c r="H97" s="69">
        <f>F97/B97*C97*1.08</f>
        <v>0</v>
      </c>
      <c r="I97" s="64">
        <f>B97/C97*D97/1.08</f>
        <v>0</v>
      </c>
      <c r="J97" s="1"/>
      <c r="K97" s="2"/>
      <c r="L97" s="3"/>
      <c r="M97" s="11"/>
      <c r="N97" s="5"/>
      <c r="O97" s="8"/>
    </row>
    <row r="98" spans="1:15" ht="12.75">
      <c r="A98" s="91" t="s">
        <v>598</v>
      </c>
      <c r="B98" s="64">
        <v>1000</v>
      </c>
      <c r="C98" s="65">
        <v>0.492</v>
      </c>
      <c r="D98" s="66"/>
      <c r="E98" s="67">
        <f aca="true" t="shared" si="24" ref="E98:E114">B98/C98*D98</f>
        <v>0</v>
      </c>
      <c r="F98" s="68"/>
      <c r="G98" s="69">
        <f>F98/B98*C98</f>
        <v>0</v>
      </c>
      <c r="H98" s="69">
        <f>F98/B98*C98*1.08</f>
        <v>0</v>
      </c>
      <c r="I98" s="64">
        <f>B98/C98*D98/1.08</f>
        <v>0</v>
      </c>
      <c r="J98" s="1"/>
      <c r="K98" s="2"/>
      <c r="L98" s="3"/>
      <c r="M98" s="11"/>
      <c r="N98" s="5"/>
      <c r="O98" s="8"/>
    </row>
    <row r="99" spans="1:15" ht="12.75">
      <c r="A99" s="91" t="s">
        <v>71</v>
      </c>
      <c r="B99" s="64">
        <v>1000</v>
      </c>
      <c r="C99" s="65">
        <v>0.513</v>
      </c>
      <c r="D99" s="66"/>
      <c r="E99" s="67">
        <f t="shared" si="24"/>
        <v>0</v>
      </c>
      <c r="F99" s="68"/>
      <c r="G99" s="69">
        <f aca="true" t="shared" si="25" ref="G99:G116">F99/B99*C99</f>
        <v>0</v>
      </c>
      <c r="H99" s="69">
        <f aca="true" t="shared" si="26" ref="H99:H116">F99/B99*C99*1.08</f>
        <v>0</v>
      </c>
      <c r="I99" s="64">
        <f aca="true" t="shared" si="27" ref="I99:I116">B99/C99*D99/1.08</f>
        <v>0</v>
      </c>
      <c r="J99" s="1"/>
      <c r="K99" s="2"/>
      <c r="L99" s="3"/>
      <c r="M99" s="11"/>
      <c r="N99" s="5"/>
      <c r="O99" s="8"/>
    </row>
    <row r="100" spans="1:15" ht="12.75">
      <c r="A100" s="91" t="s">
        <v>72</v>
      </c>
      <c r="B100" s="64">
        <v>1000</v>
      </c>
      <c r="C100" s="65">
        <v>0.557</v>
      </c>
      <c r="D100" s="66"/>
      <c r="E100" s="67">
        <f t="shared" si="24"/>
        <v>0</v>
      </c>
      <c r="F100" s="68"/>
      <c r="G100" s="69">
        <f t="shared" si="25"/>
        <v>0</v>
      </c>
      <c r="H100" s="69">
        <f t="shared" si="26"/>
        <v>0</v>
      </c>
      <c r="I100" s="64">
        <f t="shared" si="27"/>
        <v>0</v>
      </c>
      <c r="J100" s="1"/>
      <c r="K100" s="2"/>
      <c r="L100" s="3"/>
      <c r="M100" s="7"/>
      <c r="N100" s="5"/>
      <c r="O100" s="8"/>
    </row>
    <row r="101" spans="1:15" ht="12.75">
      <c r="A101" s="91" t="s">
        <v>6</v>
      </c>
      <c r="B101" s="64">
        <v>1000</v>
      </c>
      <c r="C101" s="65">
        <v>0.6</v>
      </c>
      <c r="D101" s="66"/>
      <c r="E101" s="67">
        <f t="shared" si="24"/>
        <v>0</v>
      </c>
      <c r="F101" s="68">
        <v>0</v>
      </c>
      <c r="G101" s="69">
        <f t="shared" si="25"/>
        <v>0</v>
      </c>
      <c r="H101" s="69">
        <f t="shared" si="26"/>
        <v>0</v>
      </c>
      <c r="I101" s="64">
        <f t="shared" si="27"/>
        <v>0</v>
      </c>
      <c r="J101" s="63"/>
      <c r="K101" s="2"/>
      <c r="L101" s="3"/>
      <c r="M101" s="7"/>
      <c r="N101" s="5"/>
      <c r="O101" s="8"/>
    </row>
    <row r="102" spans="1:15" ht="12.75">
      <c r="A102" s="91" t="s">
        <v>599</v>
      </c>
      <c r="B102" s="64">
        <v>1000</v>
      </c>
      <c r="C102" s="65">
        <v>0.643</v>
      </c>
      <c r="D102" s="66"/>
      <c r="E102" s="67">
        <f t="shared" si="24"/>
        <v>0</v>
      </c>
      <c r="F102" s="68">
        <v>0</v>
      </c>
      <c r="G102" s="69">
        <f>F102/B102*C102</f>
        <v>0</v>
      </c>
      <c r="H102" s="69">
        <f>F102/B102*C102*1.08</f>
        <v>0</v>
      </c>
      <c r="I102" s="64">
        <f>B102/C102*D102/1.08</f>
        <v>0</v>
      </c>
      <c r="J102" s="63"/>
      <c r="K102" s="2"/>
      <c r="L102" s="3"/>
      <c r="M102" s="7"/>
      <c r="N102" s="5"/>
      <c r="O102" s="8"/>
    </row>
    <row r="103" spans="1:15" ht="12.75">
      <c r="A103" s="91" t="s">
        <v>7</v>
      </c>
      <c r="B103" s="64">
        <v>1000</v>
      </c>
      <c r="C103" s="65">
        <v>0.687</v>
      </c>
      <c r="D103" s="66">
        <v>0</v>
      </c>
      <c r="E103" s="67">
        <f t="shared" si="24"/>
        <v>0</v>
      </c>
      <c r="F103" s="68"/>
      <c r="G103" s="69">
        <f t="shared" si="25"/>
        <v>0</v>
      </c>
      <c r="H103" s="69">
        <f t="shared" si="26"/>
        <v>0</v>
      </c>
      <c r="I103" s="64">
        <f t="shared" si="27"/>
        <v>0</v>
      </c>
      <c r="J103" s="1"/>
      <c r="K103" s="2"/>
      <c r="L103" s="3"/>
      <c r="M103" s="7"/>
      <c r="N103" s="5"/>
      <c r="O103" s="8"/>
    </row>
    <row r="104" spans="1:15" ht="12.75">
      <c r="A104" s="91" t="s">
        <v>600</v>
      </c>
      <c r="B104" s="64">
        <v>1000</v>
      </c>
      <c r="C104" s="65">
        <v>0.73</v>
      </c>
      <c r="D104" s="66">
        <v>0</v>
      </c>
      <c r="E104" s="67">
        <f>B104/C104*D104</f>
        <v>0</v>
      </c>
      <c r="F104" s="68"/>
      <c r="G104" s="69">
        <f>F104/B104*C104</f>
        <v>0</v>
      </c>
      <c r="H104" s="69">
        <f>F104/B104*C104*1.08</f>
        <v>0</v>
      </c>
      <c r="I104" s="64">
        <f>B104/C104*D104/1.08</f>
        <v>0</v>
      </c>
      <c r="J104" s="1"/>
      <c r="K104" s="2"/>
      <c r="L104" s="3"/>
      <c r="M104" s="7"/>
      <c r="N104" s="5"/>
      <c r="O104" s="8"/>
    </row>
    <row r="105" spans="1:15" ht="12.75">
      <c r="A105" s="91" t="s">
        <v>8</v>
      </c>
      <c r="B105" s="64">
        <v>1000</v>
      </c>
      <c r="C105" s="65">
        <v>0.773</v>
      </c>
      <c r="D105" s="66"/>
      <c r="E105" s="67">
        <f t="shared" si="24"/>
        <v>0</v>
      </c>
      <c r="F105" s="68"/>
      <c r="G105" s="69">
        <f t="shared" si="25"/>
        <v>0</v>
      </c>
      <c r="H105" s="69">
        <f t="shared" si="26"/>
        <v>0</v>
      </c>
      <c r="I105" s="64">
        <f t="shared" si="27"/>
        <v>0</v>
      </c>
      <c r="J105" s="1"/>
      <c r="K105" s="2"/>
      <c r="L105" s="3"/>
      <c r="M105" s="7"/>
      <c r="N105" s="5"/>
      <c r="O105" s="8"/>
    </row>
    <row r="106" spans="1:15" ht="12.75">
      <c r="A106" s="91" t="s">
        <v>601</v>
      </c>
      <c r="B106" s="64">
        <v>1000</v>
      </c>
      <c r="C106" s="65">
        <v>0.816</v>
      </c>
      <c r="D106" s="66"/>
      <c r="E106" s="67">
        <f>B106/C106*D106</f>
        <v>0</v>
      </c>
      <c r="F106" s="68"/>
      <c r="G106" s="69">
        <f>F106/B106*C106</f>
        <v>0</v>
      </c>
      <c r="H106" s="69">
        <f>F106/B106*C106*1.08</f>
        <v>0</v>
      </c>
      <c r="I106" s="64">
        <f>B106/C106*D106/1.08</f>
        <v>0</v>
      </c>
      <c r="J106" s="1"/>
      <c r="K106" s="2"/>
      <c r="L106" s="3"/>
      <c r="M106" s="7"/>
      <c r="N106" s="5"/>
      <c r="O106" s="8"/>
    </row>
    <row r="107" spans="1:15" ht="12.75">
      <c r="A107" s="91" t="s">
        <v>9</v>
      </c>
      <c r="B107" s="64">
        <v>1000</v>
      </c>
      <c r="C107" s="65">
        <v>0.86</v>
      </c>
      <c r="D107" s="66"/>
      <c r="E107" s="67">
        <f t="shared" si="24"/>
        <v>0</v>
      </c>
      <c r="F107" s="68"/>
      <c r="G107" s="69">
        <f t="shared" si="25"/>
        <v>0</v>
      </c>
      <c r="H107" s="69">
        <f t="shared" si="26"/>
        <v>0</v>
      </c>
      <c r="I107" s="64">
        <f t="shared" si="27"/>
        <v>0</v>
      </c>
      <c r="J107" s="1"/>
      <c r="K107" s="2"/>
      <c r="L107" s="3"/>
      <c r="M107" s="7"/>
      <c r="N107" s="5"/>
      <c r="O107" s="8"/>
    </row>
    <row r="108" spans="1:15" ht="12.75">
      <c r="A108" s="91" t="s">
        <v>602</v>
      </c>
      <c r="B108" s="64">
        <v>1000</v>
      </c>
      <c r="C108" s="65">
        <v>0.903</v>
      </c>
      <c r="D108" s="66"/>
      <c r="E108" s="67">
        <f>B108/C108*D108</f>
        <v>0</v>
      </c>
      <c r="F108" s="68"/>
      <c r="G108" s="69">
        <f>F108/B108*C108</f>
        <v>0</v>
      </c>
      <c r="H108" s="69">
        <f>F108/B108*C108*1.08</f>
        <v>0</v>
      </c>
      <c r="I108" s="64">
        <f>B108/C108*D108/1.08</f>
        <v>0</v>
      </c>
      <c r="J108" s="1"/>
      <c r="K108" s="2"/>
      <c r="L108" s="3"/>
      <c r="M108" s="7"/>
      <c r="N108" s="5"/>
      <c r="O108" s="8"/>
    </row>
    <row r="109" spans="1:15" ht="12.75">
      <c r="A109" s="91" t="s">
        <v>10</v>
      </c>
      <c r="B109" s="64">
        <v>1000</v>
      </c>
      <c r="C109" s="65">
        <v>0.946</v>
      </c>
      <c r="D109" s="66"/>
      <c r="E109" s="67">
        <f t="shared" si="24"/>
        <v>0</v>
      </c>
      <c r="F109" s="68"/>
      <c r="G109" s="69">
        <f t="shared" si="25"/>
        <v>0</v>
      </c>
      <c r="H109" s="69">
        <f t="shared" si="26"/>
        <v>0</v>
      </c>
      <c r="I109" s="64">
        <f t="shared" si="27"/>
        <v>0</v>
      </c>
      <c r="J109" s="1"/>
      <c r="K109" s="2"/>
      <c r="L109" s="3"/>
      <c r="M109" s="7"/>
      <c r="N109" s="5"/>
      <c r="O109" s="8"/>
    </row>
    <row r="110" spans="1:15" ht="12.75">
      <c r="A110" s="91" t="s">
        <v>11</v>
      </c>
      <c r="B110" s="64">
        <v>1000</v>
      </c>
      <c r="C110" s="65">
        <v>1.033</v>
      </c>
      <c r="D110" s="66"/>
      <c r="E110" s="67">
        <f t="shared" si="24"/>
        <v>0</v>
      </c>
      <c r="F110" s="68"/>
      <c r="G110" s="69">
        <f t="shared" si="25"/>
        <v>0</v>
      </c>
      <c r="H110" s="69">
        <f t="shared" si="26"/>
        <v>0</v>
      </c>
      <c r="I110" s="64">
        <f t="shared" si="27"/>
        <v>0</v>
      </c>
      <c r="J110" s="1"/>
      <c r="K110" s="2"/>
      <c r="L110" s="3"/>
      <c r="M110" s="7"/>
      <c r="N110" s="5"/>
      <c r="O110" s="8"/>
    </row>
    <row r="111" spans="1:15" ht="12.75">
      <c r="A111" s="91" t="s">
        <v>35</v>
      </c>
      <c r="B111" s="64">
        <v>1000</v>
      </c>
      <c r="C111" s="65">
        <v>1.12</v>
      </c>
      <c r="D111" s="66"/>
      <c r="E111" s="67">
        <f>B111/C111*D111</f>
        <v>0</v>
      </c>
      <c r="F111" s="68"/>
      <c r="G111" s="69">
        <f t="shared" si="25"/>
        <v>0</v>
      </c>
      <c r="H111" s="69">
        <f t="shared" si="26"/>
        <v>0</v>
      </c>
      <c r="I111" s="64">
        <f t="shared" si="27"/>
        <v>0</v>
      </c>
      <c r="J111" s="1"/>
      <c r="K111" s="2"/>
      <c r="L111" s="3"/>
      <c r="M111" s="7"/>
      <c r="N111" s="5"/>
      <c r="O111" s="8"/>
    </row>
    <row r="112" spans="1:15" ht="12.75">
      <c r="A112" s="91" t="s">
        <v>12</v>
      </c>
      <c r="B112" s="64">
        <v>1000</v>
      </c>
      <c r="C112" s="65">
        <v>1.206</v>
      </c>
      <c r="D112" s="66"/>
      <c r="E112" s="67">
        <f>B112/C112*D112</f>
        <v>0</v>
      </c>
      <c r="F112" s="68"/>
      <c r="G112" s="69">
        <f t="shared" si="25"/>
        <v>0</v>
      </c>
      <c r="H112" s="69">
        <f t="shared" si="26"/>
        <v>0</v>
      </c>
      <c r="I112" s="64">
        <f t="shared" si="27"/>
        <v>0</v>
      </c>
      <c r="J112" s="1"/>
      <c r="K112" s="2"/>
      <c r="L112" s="3"/>
      <c r="M112" s="7"/>
      <c r="N112" s="5"/>
      <c r="O112" s="8"/>
    </row>
    <row r="113" spans="1:15" ht="12.75">
      <c r="A113" s="91" t="s">
        <v>74</v>
      </c>
      <c r="B113" s="64">
        <v>1000</v>
      </c>
      <c r="C113" s="65">
        <v>1.293</v>
      </c>
      <c r="D113" s="66"/>
      <c r="E113" s="67">
        <f>B113/C113*D113</f>
        <v>0</v>
      </c>
      <c r="F113" s="68"/>
      <c r="G113" s="69">
        <f t="shared" si="25"/>
        <v>0</v>
      </c>
      <c r="H113" s="69">
        <f t="shared" si="26"/>
        <v>0</v>
      </c>
      <c r="I113" s="64">
        <f t="shared" si="27"/>
        <v>0</v>
      </c>
      <c r="J113" s="1"/>
      <c r="K113" s="2"/>
      <c r="L113" s="3"/>
      <c r="M113" s="7"/>
      <c r="N113" s="5"/>
      <c r="O113" s="8"/>
    </row>
    <row r="114" spans="1:15" ht="12.75">
      <c r="A114" s="91" t="s">
        <v>43</v>
      </c>
      <c r="B114" s="64">
        <v>1000</v>
      </c>
      <c r="C114" s="65">
        <v>1.423</v>
      </c>
      <c r="D114" s="66"/>
      <c r="E114" s="67">
        <f t="shared" si="24"/>
        <v>0</v>
      </c>
      <c r="F114" s="68"/>
      <c r="G114" s="69">
        <f t="shared" si="25"/>
        <v>0</v>
      </c>
      <c r="H114" s="69">
        <f t="shared" si="26"/>
        <v>0</v>
      </c>
      <c r="I114" s="64">
        <f t="shared" si="27"/>
        <v>0</v>
      </c>
      <c r="J114" s="1"/>
      <c r="K114" s="2"/>
      <c r="L114" s="3"/>
      <c r="M114" s="7"/>
      <c r="N114" s="5"/>
      <c r="O114" s="8"/>
    </row>
    <row r="115" spans="1:15" ht="12.75">
      <c r="A115" s="91" t="s">
        <v>75</v>
      </c>
      <c r="B115" s="64">
        <v>1000</v>
      </c>
      <c r="C115" s="65">
        <v>1.553</v>
      </c>
      <c r="D115" s="66"/>
      <c r="E115" s="67">
        <f>B115/C115*D115</f>
        <v>0</v>
      </c>
      <c r="F115" s="68"/>
      <c r="G115" s="69">
        <f t="shared" si="25"/>
        <v>0</v>
      </c>
      <c r="H115" s="69">
        <f t="shared" si="26"/>
        <v>0</v>
      </c>
      <c r="I115" s="64">
        <f t="shared" si="27"/>
        <v>0</v>
      </c>
      <c r="J115" s="1"/>
      <c r="K115" s="2"/>
      <c r="L115" s="3"/>
      <c r="M115" s="7"/>
      <c r="N115" s="5"/>
      <c r="O115" s="8"/>
    </row>
    <row r="116" spans="1:15" ht="12.75">
      <c r="A116" s="91" t="s">
        <v>76</v>
      </c>
      <c r="B116" s="64">
        <v>1000</v>
      </c>
      <c r="C116" s="65">
        <v>1.64</v>
      </c>
      <c r="D116" s="66"/>
      <c r="E116" s="67">
        <f>B116/C116*D116</f>
        <v>0</v>
      </c>
      <c r="F116" s="68"/>
      <c r="G116" s="69">
        <f t="shared" si="25"/>
        <v>0</v>
      </c>
      <c r="H116" s="69">
        <f t="shared" si="26"/>
        <v>0</v>
      </c>
      <c r="I116" s="64">
        <f t="shared" si="27"/>
        <v>0</v>
      </c>
      <c r="J116" s="1"/>
      <c r="K116" s="2"/>
      <c r="L116" s="3"/>
      <c r="M116" s="7"/>
      <c r="N116" s="5"/>
      <c r="O116" s="8"/>
    </row>
    <row r="117" spans="1:15" ht="15">
      <c r="A117" s="84" t="s">
        <v>603</v>
      </c>
      <c r="B117" s="1"/>
      <c r="C117" s="2"/>
      <c r="D117" s="3"/>
      <c r="E117" s="7"/>
      <c r="F117" s="5"/>
      <c r="G117" s="8"/>
      <c r="H117" s="8"/>
      <c r="I117" s="1"/>
      <c r="J117" s="1"/>
      <c r="K117" s="2"/>
      <c r="L117" s="3"/>
      <c r="M117" s="11"/>
      <c r="N117" s="5"/>
      <c r="O117" s="8"/>
    </row>
    <row r="118" spans="1:15" ht="12.75">
      <c r="A118" s="91" t="s">
        <v>604</v>
      </c>
      <c r="B118" s="64">
        <v>1000</v>
      </c>
      <c r="C118" s="65">
        <v>0.727</v>
      </c>
      <c r="D118" s="66"/>
      <c r="E118" s="67">
        <f>B118/C118*D118</f>
        <v>0</v>
      </c>
      <c r="F118" s="68"/>
      <c r="G118" s="69">
        <f>F118/B118*C118</f>
        <v>0</v>
      </c>
      <c r="H118" s="69">
        <f>F118/B118*C118*1.08</f>
        <v>0</v>
      </c>
      <c r="I118" s="64">
        <f>B118/C118*D118/1.08</f>
        <v>0</v>
      </c>
      <c r="J118" s="1"/>
      <c r="K118" s="2"/>
      <c r="L118" s="3"/>
      <c r="M118" s="7"/>
      <c r="N118" s="5"/>
      <c r="O118" s="8"/>
    </row>
    <row r="119" spans="1:15" ht="12.75">
      <c r="A119" s="91" t="s">
        <v>622</v>
      </c>
      <c r="B119" s="64">
        <v>1000</v>
      </c>
      <c r="C119" s="65">
        <v>0.785</v>
      </c>
      <c r="D119" s="66"/>
      <c r="E119" s="67">
        <f>B119/C119*D119</f>
        <v>0</v>
      </c>
      <c r="F119" s="68"/>
      <c r="G119" s="69">
        <f aca="true" t="shared" si="28" ref="G119:G136">F119/B119*C119</f>
        <v>0</v>
      </c>
      <c r="H119" s="69">
        <f aca="true" t="shared" si="29" ref="H119:H136">F119/B119*C119*1.08</f>
        <v>0</v>
      </c>
      <c r="I119" s="64">
        <f aca="true" t="shared" si="30" ref="I119:I136">B119/C119*D119/1.08</f>
        <v>0</v>
      </c>
      <c r="J119" s="1"/>
      <c r="K119" s="2"/>
      <c r="L119" s="3"/>
      <c r="M119" s="7"/>
      <c r="N119" s="5"/>
      <c r="O119" s="8"/>
    </row>
    <row r="120" spans="1:15" ht="12.75">
      <c r="A120" s="91" t="s">
        <v>605</v>
      </c>
      <c r="B120" s="64">
        <v>1000</v>
      </c>
      <c r="C120" s="65">
        <v>0.844</v>
      </c>
      <c r="D120" s="66"/>
      <c r="E120" s="67">
        <f>B120/C120*D120</f>
        <v>0</v>
      </c>
      <c r="F120" s="68">
        <v>0</v>
      </c>
      <c r="G120" s="69">
        <f t="shared" si="28"/>
        <v>0</v>
      </c>
      <c r="H120" s="69">
        <f t="shared" si="29"/>
        <v>0</v>
      </c>
      <c r="I120" s="64">
        <f t="shared" si="30"/>
        <v>0</v>
      </c>
      <c r="J120" s="1"/>
      <c r="K120" s="2"/>
      <c r="L120" s="3"/>
      <c r="M120" s="7"/>
      <c r="N120" s="5"/>
      <c r="O120" s="8"/>
    </row>
    <row r="121" spans="1:15" ht="12.75">
      <c r="A121" s="91" t="s">
        <v>606</v>
      </c>
      <c r="B121" s="64">
        <v>1000</v>
      </c>
      <c r="C121" s="65">
        <v>0.902</v>
      </c>
      <c r="D121" s="66"/>
      <c r="E121" s="67">
        <f>B121/C121*D121</f>
        <v>0</v>
      </c>
      <c r="F121" s="68">
        <v>0</v>
      </c>
      <c r="G121" s="69">
        <f t="shared" si="28"/>
        <v>0</v>
      </c>
      <c r="H121" s="69">
        <f t="shared" si="29"/>
        <v>0</v>
      </c>
      <c r="I121" s="64">
        <f t="shared" si="30"/>
        <v>0</v>
      </c>
      <c r="J121" s="1"/>
      <c r="K121" s="2"/>
      <c r="L121" s="3"/>
      <c r="M121" s="7"/>
      <c r="N121" s="5"/>
      <c r="O121" s="8"/>
    </row>
    <row r="122" spans="1:15" ht="12.75">
      <c r="A122" s="91" t="s">
        <v>607</v>
      </c>
      <c r="B122" s="64">
        <v>1000</v>
      </c>
      <c r="C122" s="65">
        <v>0.961</v>
      </c>
      <c r="D122" s="66">
        <v>0</v>
      </c>
      <c r="E122" s="67">
        <f aca="true" t="shared" si="31" ref="E122:E137">B122/C122*D122</f>
        <v>0</v>
      </c>
      <c r="F122" s="68"/>
      <c r="G122" s="69">
        <f t="shared" si="28"/>
        <v>0</v>
      </c>
      <c r="H122" s="69">
        <f t="shared" si="29"/>
        <v>0</v>
      </c>
      <c r="I122" s="64">
        <f t="shared" si="30"/>
        <v>0</v>
      </c>
      <c r="J122" s="1"/>
      <c r="K122" s="2"/>
      <c r="L122" s="3"/>
      <c r="M122" s="7"/>
      <c r="N122" s="5"/>
      <c r="O122" s="8"/>
    </row>
    <row r="123" spans="1:15" ht="12.75">
      <c r="A123" s="91" t="s">
        <v>608</v>
      </c>
      <c r="B123" s="64">
        <v>1000</v>
      </c>
      <c r="C123" s="65">
        <v>1.019</v>
      </c>
      <c r="D123" s="66">
        <v>0</v>
      </c>
      <c r="E123" s="67">
        <f t="shared" si="31"/>
        <v>0</v>
      </c>
      <c r="F123" s="68"/>
      <c r="G123" s="69">
        <f t="shared" si="28"/>
        <v>0</v>
      </c>
      <c r="H123" s="69">
        <f t="shared" si="29"/>
        <v>0</v>
      </c>
      <c r="I123" s="64">
        <f t="shared" si="30"/>
        <v>0</v>
      </c>
      <c r="J123" s="1"/>
      <c r="K123" s="2"/>
      <c r="L123" s="3"/>
      <c r="M123" s="7"/>
      <c r="N123" s="5"/>
      <c r="O123" s="8"/>
    </row>
    <row r="124" spans="1:15" ht="12.75">
      <c r="A124" s="91" t="s">
        <v>609</v>
      </c>
      <c r="B124" s="64">
        <v>1000</v>
      </c>
      <c r="C124" s="65">
        <v>1.078</v>
      </c>
      <c r="D124" s="66"/>
      <c r="E124" s="67">
        <f t="shared" si="31"/>
        <v>0</v>
      </c>
      <c r="F124" s="68"/>
      <c r="G124" s="69">
        <f t="shared" si="28"/>
        <v>0</v>
      </c>
      <c r="H124" s="69">
        <f t="shared" si="29"/>
        <v>0</v>
      </c>
      <c r="I124" s="64">
        <f t="shared" si="30"/>
        <v>0</v>
      </c>
      <c r="J124" s="1"/>
      <c r="K124" s="2"/>
      <c r="L124" s="3"/>
      <c r="M124" s="7"/>
      <c r="N124" s="5"/>
      <c r="O124" s="8"/>
    </row>
    <row r="125" spans="1:15" ht="12.75">
      <c r="A125" s="91" t="s">
        <v>610</v>
      </c>
      <c r="B125" s="64">
        <v>1000</v>
      </c>
      <c r="C125" s="65">
        <v>1.136</v>
      </c>
      <c r="D125" s="66"/>
      <c r="E125" s="67">
        <f t="shared" si="31"/>
        <v>0</v>
      </c>
      <c r="F125" s="68"/>
      <c r="G125" s="69">
        <f t="shared" si="28"/>
        <v>0</v>
      </c>
      <c r="H125" s="69">
        <f t="shared" si="29"/>
        <v>0</v>
      </c>
      <c r="I125" s="64">
        <f t="shared" si="30"/>
        <v>0</v>
      </c>
      <c r="J125" s="1"/>
      <c r="K125" s="2"/>
      <c r="L125" s="3"/>
      <c r="M125" s="7"/>
      <c r="N125" s="5"/>
      <c r="O125" s="8"/>
    </row>
    <row r="126" spans="1:15" ht="12.75">
      <c r="A126" s="91" t="s">
        <v>611</v>
      </c>
      <c r="B126" s="64">
        <v>1000</v>
      </c>
      <c r="C126" s="65">
        <v>1.195</v>
      </c>
      <c r="D126" s="66"/>
      <c r="E126" s="67">
        <f t="shared" si="31"/>
        <v>0</v>
      </c>
      <c r="F126" s="68"/>
      <c r="G126" s="69">
        <f t="shared" si="28"/>
        <v>0</v>
      </c>
      <c r="H126" s="69">
        <f t="shared" si="29"/>
        <v>0</v>
      </c>
      <c r="I126" s="64">
        <f t="shared" si="30"/>
        <v>0</v>
      </c>
      <c r="J126" s="1"/>
      <c r="K126" s="2"/>
      <c r="L126" s="3"/>
      <c r="M126" s="7"/>
      <c r="N126" s="5"/>
      <c r="O126" s="8"/>
    </row>
    <row r="127" spans="1:15" ht="12.75">
      <c r="A127" s="91" t="s">
        <v>612</v>
      </c>
      <c r="B127" s="64">
        <v>1000</v>
      </c>
      <c r="C127" s="65">
        <v>1.254</v>
      </c>
      <c r="D127" s="66"/>
      <c r="E127" s="67">
        <f t="shared" si="31"/>
        <v>0</v>
      </c>
      <c r="F127" s="68"/>
      <c r="G127" s="69">
        <f t="shared" si="28"/>
        <v>0</v>
      </c>
      <c r="H127" s="69">
        <f t="shared" si="29"/>
        <v>0</v>
      </c>
      <c r="I127" s="64">
        <f t="shared" si="30"/>
        <v>0</v>
      </c>
      <c r="J127" s="1"/>
      <c r="K127" s="2"/>
      <c r="L127" s="3"/>
      <c r="M127" s="7"/>
      <c r="N127" s="5"/>
      <c r="O127" s="8"/>
    </row>
    <row r="128" spans="1:15" ht="12.75">
      <c r="A128" s="91" t="s">
        <v>613</v>
      </c>
      <c r="B128" s="64">
        <v>1000</v>
      </c>
      <c r="C128" s="65">
        <v>1.312</v>
      </c>
      <c r="D128" s="66"/>
      <c r="E128" s="67">
        <f t="shared" si="31"/>
        <v>0</v>
      </c>
      <c r="F128" s="68"/>
      <c r="G128" s="69">
        <f t="shared" si="28"/>
        <v>0</v>
      </c>
      <c r="H128" s="69">
        <f t="shared" si="29"/>
        <v>0</v>
      </c>
      <c r="I128" s="64">
        <f t="shared" si="30"/>
        <v>0</v>
      </c>
      <c r="J128" s="1"/>
      <c r="K128" s="2"/>
      <c r="L128" s="3"/>
      <c r="M128" s="7"/>
      <c r="N128" s="5"/>
      <c r="O128" s="8"/>
    </row>
    <row r="129" spans="1:15" ht="12.75">
      <c r="A129" s="91" t="s">
        <v>614</v>
      </c>
      <c r="B129" s="64">
        <v>1000</v>
      </c>
      <c r="C129" s="65">
        <v>1.429</v>
      </c>
      <c r="D129" s="66"/>
      <c r="E129" s="67">
        <f t="shared" si="31"/>
        <v>0</v>
      </c>
      <c r="F129" s="68"/>
      <c r="G129" s="69">
        <f t="shared" si="28"/>
        <v>0</v>
      </c>
      <c r="H129" s="69">
        <f t="shared" si="29"/>
        <v>0</v>
      </c>
      <c r="I129" s="64">
        <f t="shared" si="30"/>
        <v>0</v>
      </c>
      <c r="J129" s="63"/>
      <c r="K129" s="2"/>
      <c r="L129" s="3"/>
      <c r="M129" s="7"/>
      <c r="N129" s="5"/>
      <c r="O129" s="8"/>
    </row>
    <row r="130" spans="1:15" ht="12.75">
      <c r="A130" s="91" t="s">
        <v>615</v>
      </c>
      <c r="B130" s="64">
        <v>1000</v>
      </c>
      <c r="C130" s="65">
        <v>1.546</v>
      </c>
      <c r="D130" s="66"/>
      <c r="E130" s="67">
        <f t="shared" si="31"/>
        <v>0</v>
      </c>
      <c r="F130" s="68"/>
      <c r="G130" s="69">
        <f t="shared" si="28"/>
        <v>0</v>
      </c>
      <c r="H130" s="69">
        <f t="shared" si="29"/>
        <v>0</v>
      </c>
      <c r="I130" s="64">
        <f t="shared" si="30"/>
        <v>0</v>
      </c>
      <c r="J130" s="1"/>
      <c r="K130" s="2"/>
      <c r="L130" s="3"/>
      <c r="M130" s="7"/>
      <c r="N130" s="5"/>
      <c r="O130" s="8"/>
    </row>
    <row r="131" spans="1:15" ht="12.75">
      <c r="A131" s="91" t="s">
        <v>616</v>
      </c>
      <c r="B131" s="64">
        <v>1000</v>
      </c>
      <c r="C131" s="65">
        <v>1.663</v>
      </c>
      <c r="D131" s="66"/>
      <c r="E131" s="67">
        <f t="shared" si="31"/>
        <v>0</v>
      </c>
      <c r="F131" s="68"/>
      <c r="G131" s="69">
        <f t="shared" si="28"/>
        <v>0</v>
      </c>
      <c r="H131" s="69">
        <f t="shared" si="29"/>
        <v>0</v>
      </c>
      <c r="I131" s="64">
        <f t="shared" si="30"/>
        <v>0</v>
      </c>
      <c r="J131" s="1"/>
      <c r="K131" s="2"/>
      <c r="L131" s="3"/>
      <c r="M131" s="7"/>
      <c r="N131" s="5"/>
      <c r="O131" s="8"/>
    </row>
    <row r="132" spans="1:15" ht="12.75">
      <c r="A132" s="91" t="s">
        <v>617</v>
      </c>
      <c r="B132" s="64">
        <v>1000</v>
      </c>
      <c r="C132" s="65">
        <v>1.78</v>
      </c>
      <c r="D132" s="66"/>
      <c r="E132" s="67">
        <f t="shared" si="31"/>
        <v>0</v>
      </c>
      <c r="F132" s="68"/>
      <c r="G132" s="69">
        <f t="shared" si="28"/>
        <v>0</v>
      </c>
      <c r="H132" s="69">
        <f t="shared" si="29"/>
        <v>0</v>
      </c>
      <c r="I132" s="64">
        <f t="shared" si="30"/>
        <v>0</v>
      </c>
      <c r="J132" s="1"/>
      <c r="K132" s="2"/>
      <c r="L132" s="3"/>
      <c r="M132" s="7"/>
      <c r="N132" s="5"/>
      <c r="O132" s="8"/>
    </row>
    <row r="133" spans="1:15" ht="12.75">
      <c r="A133" s="91" t="s">
        <v>618</v>
      </c>
      <c r="B133" s="64">
        <v>1000</v>
      </c>
      <c r="C133" s="65">
        <v>1.956</v>
      </c>
      <c r="D133" s="66"/>
      <c r="E133" s="67">
        <f t="shared" si="31"/>
        <v>0</v>
      </c>
      <c r="F133" s="68"/>
      <c r="G133" s="69">
        <f t="shared" si="28"/>
        <v>0</v>
      </c>
      <c r="H133" s="69">
        <f t="shared" si="29"/>
        <v>0</v>
      </c>
      <c r="I133" s="64">
        <f t="shared" si="30"/>
        <v>0</v>
      </c>
      <c r="J133" s="1"/>
      <c r="K133" s="2"/>
      <c r="L133" s="3"/>
      <c r="M133" s="7"/>
      <c r="N133" s="5"/>
      <c r="O133" s="8"/>
    </row>
    <row r="134" spans="1:15" ht="12.75">
      <c r="A134" s="91" t="s">
        <v>619</v>
      </c>
      <c r="B134" s="64">
        <v>1000</v>
      </c>
      <c r="C134" s="65">
        <v>2.132</v>
      </c>
      <c r="D134" s="66"/>
      <c r="E134" s="67">
        <f t="shared" si="31"/>
        <v>0</v>
      </c>
      <c r="F134" s="68"/>
      <c r="G134" s="69">
        <f t="shared" si="28"/>
        <v>0</v>
      </c>
      <c r="H134" s="69">
        <f t="shared" si="29"/>
        <v>0</v>
      </c>
      <c r="I134" s="64">
        <f t="shared" si="30"/>
        <v>0</v>
      </c>
      <c r="J134" s="1"/>
      <c r="K134" s="2"/>
      <c r="L134" s="3"/>
      <c r="M134" s="7"/>
      <c r="N134" s="5"/>
      <c r="O134" s="8"/>
    </row>
    <row r="135" spans="1:15" ht="12.75">
      <c r="A135" s="91" t="s">
        <v>620</v>
      </c>
      <c r="B135" s="64">
        <v>1000</v>
      </c>
      <c r="C135" s="65">
        <v>2.249</v>
      </c>
      <c r="D135" s="66"/>
      <c r="E135" s="67">
        <f t="shared" si="31"/>
        <v>0</v>
      </c>
      <c r="F135" s="68"/>
      <c r="G135" s="69">
        <f t="shared" si="28"/>
        <v>0</v>
      </c>
      <c r="H135" s="69">
        <f t="shared" si="29"/>
        <v>0</v>
      </c>
      <c r="I135" s="64">
        <f t="shared" si="30"/>
        <v>0</v>
      </c>
      <c r="J135" s="1"/>
      <c r="K135" s="2"/>
      <c r="L135" s="3"/>
      <c r="M135" s="7"/>
      <c r="N135" s="5"/>
      <c r="O135" s="8"/>
    </row>
    <row r="136" spans="1:15" ht="12.75">
      <c r="A136" s="91" t="s">
        <v>623</v>
      </c>
      <c r="B136" s="64">
        <v>1000</v>
      </c>
      <c r="C136" s="65">
        <v>2.366</v>
      </c>
      <c r="D136" s="66"/>
      <c r="E136" s="67">
        <f t="shared" si="31"/>
        <v>0</v>
      </c>
      <c r="F136" s="68"/>
      <c r="G136" s="69">
        <f t="shared" si="28"/>
        <v>0</v>
      </c>
      <c r="H136" s="69">
        <f t="shared" si="29"/>
        <v>0</v>
      </c>
      <c r="I136" s="64">
        <f t="shared" si="30"/>
        <v>0</v>
      </c>
      <c r="J136" s="1"/>
      <c r="K136" s="2"/>
      <c r="L136" s="3"/>
      <c r="M136" s="7"/>
      <c r="N136" s="5"/>
      <c r="O136" s="8"/>
    </row>
    <row r="137" spans="1:15" ht="12.75">
      <c r="A137" s="91" t="s">
        <v>621</v>
      </c>
      <c r="B137" s="64">
        <v>1000</v>
      </c>
      <c r="C137" s="65">
        <v>2.541</v>
      </c>
      <c r="D137" s="66"/>
      <c r="E137" s="67">
        <f t="shared" si="31"/>
        <v>0</v>
      </c>
      <c r="F137" s="68"/>
      <c r="G137" s="69">
        <f>F137/B137*C137</f>
        <v>0</v>
      </c>
      <c r="H137" s="69">
        <f>F137/B137*C137*1.08</f>
        <v>0</v>
      </c>
      <c r="I137" s="64">
        <f>B137/C137*D137/1.08</f>
        <v>0</v>
      </c>
      <c r="J137" s="1"/>
      <c r="K137" s="2"/>
      <c r="L137" s="3"/>
      <c r="M137" s="7"/>
      <c r="N137" s="5"/>
      <c r="O137" s="8"/>
    </row>
    <row r="138" spans="1:15" ht="15">
      <c r="A138" s="84" t="s">
        <v>214</v>
      </c>
      <c r="B138" s="1"/>
      <c r="C138" s="2"/>
      <c r="D138" s="3"/>
      <c r="E138" s="7"/>
      <c r="F138" s="5"/>
      <c r="G138" s="8"/>
      <c r="H138" s="8"/>
      <c r="I138" s="1"/>
      <c r="J138" s="1"/>
      <c r="K138" s="2"/>
      <c r="L138" s="3"/>
      <c r="M138" s="7"/>
      <c r="N138" s="5"/>
      <c r="O138" s="8"/>
    </row>
    <row r="139" spans="1:15" ht="12.75">
      <c r="A139" s="91" t="s">
        <v>624</v>
      </c>
      <c r="B139" s="64">
        <v>1000</v>
      </c>
      <c r="C139" s="65">
        <v>1.022</v>
      </c>
      <c r="D139" s="66"/>
      <c r="E139" s="67">
        <f>B139/C139*D139</f>
        <v>0</v>
      </c>
      <c r="F139" s="68"/>
      <c r="G139" s="69">
        <f>F139/B139*C139</f>
        <v>0</v>
      </c>
      <c r="H139" s="69">
        <f>F139/B139*C139*1.08</f>
        <v>0</v>
      </c>
      <c r="I139" s="64">
        <f>B139/C139*D139/1.08</f>
        <v>0</v>
      </c>
      <c r="J139" s="1"/>
      <c r="K139" s="2"/>
      <c r="L139" s="3"/>
      <c r="M139" s="7"/>
      <c r="N139" s="5"/>
      <c r="O139" s="8"/>
    </row>
    <row r="140" spans="1:15" ht="12.75">
      <c r="A140" s="91" t="s">
        <v>625</v>
      </c>
      <c r="B140" s="64">
        <v>1000</v>
      </c>
      <c r="C140" s="65">
        <v>1.098</v>
      </c>
      <c r="D140" s="66"/>
      <c r="E140" s="67">
        <f>B140/C140*D140</f>
        <v>0</v>
      </c>
      <c r="F140" s="68"/>
      <c r="G140" s="69">
        <f>F140/B140*C140</f>
        <v>0</v>
      </c>
      <c r="H140" s="69">
        <f>F140/B140*C140*1.08</f>
        <v>0</v>
      </c>
      <c r="I140" s="64">
        <f>B140/C140*D140/1.08</f>
        <v>0</v>
      </c>
      <c r="J140" s="1"/>
      <c r="K140" s="2"/>
      <c r="L140" s="3"/>
      <c r="M140" s="7"/>
      <c r="N140" s="5"/>
      <c r="O140" s="8"/>
    </row>
    <row r="141" spans="1:15" ht="12.75">
      <c r="A141" s="91" t="s">
        <v>77</v>
      </c>
      <c r="B141" s="64">
        <v>1000</v>
      </c>
      <c r="C141" s="65">
        <v>1.175</v>
      </c>
      <c r="D141" s="66"/>
      <c r="E141" s="67">
        <f>B141/C141*D141</f>
        <v>0</v>
      </c>
      <c r="F141" s="68"/>
      <c r="G141" s="69">
        <f aca="true" t="shared" si="32" ref="G141:G160">F141/B141*C141</f>
        <v>0</v>
      </c>
      <c r="H141" s="69">
        <f aca="true" t="shared" si="33" ref="H141:H160">F141/B141*C141*1.08</f>
        <v>0</v>
      </c>
      <c r="I141" s="64">
        <f aca="true" t="shared" si="34" ref="I141:I160">B141/C141*D141/1.08</f>
        <v>0</v>
      </c>
      <c r="J141" s="1"/>
      <c r="K141" s="2"/>
      <c r="L141" s="3"/>
      <c r="M141" s="7"/>
      <c r="N141" s="5"/>
      <c r="O141" s="8"/>
    </row>
    <row r="142" spans="1:15" ht="12.75">
      <c r="A142" s="91" t="s">
        <v>217</v>
      </c>
      <c r="B142" s="64">
        <v>1000</v>
      </c>
      <c r="C142" s="65">
        <v>1.251</v>
      </c>
      <c r="D142" s="66"/>
      <c r="E142" s="67">
        <f>B142/C142*D142</f>
        <v>0</v>
      </c>
      <c r="F142" s="68"/>
      <c r="G142" s="69">
        <f t="shared" si="32"/>
        <v>0</v>
      </c>
      <c r="H142" s="69">
        <f t="shared" si="33"/>
        <v>0</v>
      </c>
      <c r="I142" s="64">
        <f t="shared" si="34"/>
        <v>0</v>
      </c>
      <c r="J142" s="1"/>
      <c r="K142" s="2"/>
      <c r="L142" s="3"/>
      <c r="M142" s="7"/>
      <c r="N142" s="5"/>
      <c r="O142" s="8"/>
    </row>
    <row r="143" spans="1:15" ht="12.75">
      <c r="A143" s="91" t="s">
        <v>44</v>
      </c>
      <c r="B143" s="64">
        <v>1000</v>
      </c>
      <c r="C143" s="65">
        <v>1.328</v>
      </c>
      <c r="D143" s="66"/>
      <c r="E143" s="67">
        <f aca="true" t="shared" si="35" ref="E143:E160">B143/C143*D143</f>
        <v>0</v>
      </c>
      <c r="F143" s="68">
        <v>0</v>
      </c>
      <c r="G143" s="69">
        <f t="shared" si="32"/>
        <v>0</v>
      </c>
      <c r="H143" s="69">
        <f t="shared" si="33"/>
        <v>0</v>
      </c>
      <c r="I143" s="64">
        <f t="shared" si="34"/>
        <v>0</v>
      </c>
      <c r="J143" s="1"/>
      <c r="K143" s="2"/>
      <c r="L143" s="3"/>
      <c r="M143" s="7"/>
      <c r="N143" s="5"/>
      <c r="O143" s="8"/>
    </row>
    <row r="144" spans="1:15" ht="12.75">
      <c r="A144" s="91" t="s">
        <v>626</v>
      </c>
      <c r="B144" s="64">
        <v>1000</v>
      </c>
      <c r="C144" s="65">
        <v>1.404</v>
      </c>
      <c r="D144" s="66"/>
      <c r="E144" s="67">
        <f>B144/C144*D144</f>
        <v>0</v>
      </c>
      <c r="F144" s="68">
        <v>0</v>
      </c>
      <c r="G144" s="69">
        <f>F144/B144*C144</f>
        <v>0</v>
      </c>
      <c r="H144" s="69">
        <f>F144/B144*C144*1.08</f>
        <v>0</v>
      </c>
      <c r="I144" s="64">
        <f>B144/C144*D144/1.08</f>
        <v>0</v>
      </c>
      <c r="J144" s="1"/>
      <c r="K144" s="2"/>
      <c r="L144" s="3"/>
      <c r="M144" s="7"/>
      <c r="N144" s="5"/>
      <c r="O144" s="8"/>
    </row>
    <row r="145" spans="1:15" ht="12.75">
      <c r="A145" s="91" t="s">
        <v>17</v>
      </c>
      <c r="B145" s="64">
        <v>1000</v>
      </c>
      <c r="C145" s="65">
        <v>1.481</v>
      </c>
      <c r="D145" s="66"/>
      <c r="E145" s="67">
        <f t="shared" si="35"/>
        <v>0</v>
      </c>
      <c r="F145" s="68">
        <v>0</v>
      </c>
      <c r="G145" s="69">
        <f t="shared" si="32"/>
        <v>0</v>
      </c>
      <c r="H145" s="69">
        <f t="shared" si="33"/>
        <v>0</v>
      </c>
      <c r="I145" s="64">
        <f t="shared" si="34"/>
        <v>0</v>
      </c>
      <c r="J145" s="1"/>
      <c r="K145" s="2"/>
      <c r="L145" s="3"/>
      <c r="M145" s="7"/>
      <c r="N145" s="5"/>
      <c r="O145" s="8"/>
    </row>
    <row r="146" spans="1:15" ht="12.75">
      <c r="A146" s="91" t="s">
        <v>627</v>
      </c>
      <c r="B146" s="64">
        <v>1000</v>
      </c>
      <c r="C146" s="65">
        <v>1.557</v>
      </c>
      <c r="D146" s="66"/>
      <c r="E146" s="67">
        <f>B146/C146*D146</f>
        <v>0</v>
      </c>
      <c r="F146" s="68">
        <v>0</v>
      </c>
      <c r="G146" s="69">
        <f>F146/B146*C146</f>
        <v>0</v>
      </c>
      <c r="H146" s="69">
        <f>F146/B146*C146*1.08</f>
        <v>0</v>
      </c>
      <c r="I146" s="64">
        <f>B146/C146*D146/1.08</f>
        <v>0</v>
      </c>
      <c r="J146" s="1"/>
      <c r="K146" s="2"/>
      <c r="L146" s="3"/>
      <c r="M146" s="7"/>
      <c r="N146" s="5"/>
      <c r="O146" s="8"/>
    </row>
    <row r="147" spans="1:15" ht="12.75">
      <c r="A147" s="91" t="s">
        <v>45</v>
      </c>
      <c r="B147" s="64">
        <v>1000</v>
      </c>
      <c r="C147" s="65">
        <v>1.634</v>
      </c>
      <c r="D147" s="66"/>
      <c r="E147" s="67">
        <f t="shared" si="35"/>
        <v>0</v>
      </c>
      <c r="F147" s="68"/>
      <c r="G147" s="69">
        <f t="shared" si="32"/>
        <v>0</v>
      </c>
      <c r="H147" s="69">
        <f t="shared" si="33"/>
        <v>0</v>
      </c>
      <c r="I147" s="64">
        <f t="shared" si="34"/>
        <v>0</v>
      </c>
      <c r="J147" s="1"/>
      <c r="K147" s="2"/>
      <c r="L147" s="3"/>
      <c r="M147" s="7"/>
      <c r="N147" s="5"/>
      <c r="O147" s="8"/>
    </row>
    <row r="148" spans="1:15" ht="12.75">
      <c r="A148" s="91" t="s">
        <v>628</v>
      </c>
      <c r="B148" s="64">
        <v>1000</v>
      </c>
      <c r="C148" s="65">
        <v>1.71</v>
      </c>
      <c r="D148" s="66"/>
      <c r="E148" s="67">
        <f>B148/C148*D148</f>
        <v>0</v>
      </c>
      <c r="F148" s="68">
        <v>0</v>
      </c>
      <c r="G148" s="69">
        <f>F148/B148*C148</f>
        <v>0</v>
      </c>
      <c r="H148" s="69">
        <f>F148/B148*C148*1.08</f>
        <v>0</v>
      </c>
      <c r="I148" s="64">
        <f>B148/C148*D148/1.08</f>
        <v>0</v>
      </c>
      <c r="J148" s="1"/>
      <c r="K148" s="2"/>
      <c r="L148" s="3"/>
      <c r="M148" s="7"/>
      <c r="N148" s="5"/>
      <c r="O148" s="8"/>
    </row>
    <row r="149" spans="1:15" ht="12.75">
      <c r="A149" s="91" t="s">
        <v>46</v>
      </c>
      <c r="B149" s="64">
        <v>1000</v>
      </c>
      <c r="C149" s="65">
        <v>1.786</v>
      </c>
      <c r="D149" s="66"/>
      <c r="E149" s="67">
        <f t="shared" si="35"/>
        <v>0</v>
      </c>
      <c r="F149" s="68">
        <v>0</v>
      </c>
      <c r="G149" s="69">
        <f t="shared" si="32"/>
        <v>0</v>
      </c>
      <c r="H149" s="69">
        <f t="shared" si="33"/>
        <v>0</v>
      </c>
      <c r="I149" s="64">
        <f t="shared" si="34"/>
        <v>0</v>
      </c>
      <c r="J149" s="1"/>
      <c r="K149" s="2"/>
      <c r="L149" s="3"/>
      <c r="M149" s="7"/>
      <c r="N149" s="5"/>
      <c r="O149" s="8"/>
    </row>
    <row r="150" spans="1:15" ht="12.75">
      <c r="A150" s="91" t="s">
        <v>18</v>
      </c>
      <c r="B150" s="64">
        <v>1000</v>
      </c>
      <c r="C150" s="65">
        <v>1.932</v>
      </c>
      <c r="D150" s="66"/>
      <c r="E150" s="67">
        <f t="shared" si="35"/>
        <v>0</v>
      </c>
      <c r="F150" s="68"/>
      <c r="G150" s="69">
        <f t="shared" si="32"/>
        <v>0</v>
      </c>
      <c r="H150" s="69">
        <f t="shared" si="33"/>
        <v>0</v>
      </c>
      <c r="I150" s="64">
        <f t="shared" si="34"/>
        <v>0</v>
      </c>
      <c r="J150" s="1"/>
      <c r="K150" s="2"/>
      <c r="L150" s="3"/>
      <c r="M150" s="7"/>
      <c r="N150" s="5"/>
      <c r="O150" s="8"/>
    </row>
    <row r="151" spans="1:15" ht="12.75">
      <c r="A151" s="91" t="s">
        <v>37</v>
      </c>
      <c r="B151" s="64">
        <v>1000</v>
      </c>
      <c r="C151" s="65">
        <v>2.092</v>
      </c>
      <c r="D151" s="66"/>
      <c r="E151" s="67">
        <f>B151/C151*D151</f>
        <v>0</v>
      </c>
      <c r="F151" s="68"/>
      <c r="G151" s="69">
        <f t="shared" si="32"/>
        <v>0</v>
      </c>
      <c r="H151" s="69">
        <f t="shared" si="33"/>
        <v>0</v>
      </c>
      <c r="I151" s="64">
        <f t="shared" si="34"/>
        <v>0</v>
      </c>
      <c r="J151" s="1"/>
      <c r="K151" s="2"/>
      <c r="L151" s="3"/>
      <c r="M151" s="7"/>
      <c r="N151" s="5"/>
      <c r="O151" s="8"/>
    </row>
    <row r="152" spans="1:15" ht="12.75">
      <c r="A152" s="91" t="s">
        <v>47</v>
      </c>
      <c r="B152" s="64">
        <v>1000</v>
      </c>
      <c r="C152" s="65">
        <v>2.245</v>
      </c>
      <c r="D152" s="66"/>
      <c r="E152" s="67">
        <f t="shared" si="35"/>
        <v>0</v>
      </c>
      <c r="F152" s="68"/>
      <c r="G152" s="69">
        <f t="shared" si="32"/>
        <v>0</v>
      </c>
      <c r="H152" s="69">
        <f t="shared" si="33"/>
        <v>0</v>
      </c>
      <c r="I152" s="64">
        <f t="shared" si="34"/>
        <v>0</v>
      </c>
      <c r="J152" s="1"/>
      <c r="K152" s="2"/>
      <c r="L152" s="3"/>
      <c r="M152" s="7"/>
      <c r="N152" s="5"/>
      <c r="O152" s="8"/>
    </row>
    <row r="153" spans="1:15" ht="12.75">
      <c r="A153" s="91" t="s">
        <v>78</v>
      </c>
      <c r="B153" s="64">
        <v>1000</v>
      </c>
      <c r="C153" s="65">
        <v>2.398</v>
      </c>
      <c r="D153" s="66"/>
      <c r="E153" s="67">
        <f>B153/C153*D153</f>
        <v>0</v>
      </c>
      <c r="F153" s="68"/>
      <c r="G153" s="69">
        <f t="shared" si="32"/>
        <v>0</v>
      </c>
      <c r="H153" s="69">
        <f t="shared" si="33"/>
        <v>0</v>
      </c>
      <c r="I153" s="64">
        <f t="shared" si="34"/>
        <v>0</v>
      </c>
      <c r="J153" s="1"/>
      <c r="K153" s="2"/>
      <c r="L153" s="3"/>
      <c r="M153" s="7"/>
      <c r="N153" s="5"/>
      <c r="O153" s="8"/>
    </row>
    <row r="154" spans="1:15" ht="12.75">
      <c r="A154" s="91" t="s">
        <v>48</v>
      </c>
      <c r="B154" s="64">
        <v>1000</v>
      </c>
      <c r="C154" s="65">
        <v>2.627</v>
      </c>
      <c r="D154" s="66"/>
      <c r="E154" s="67">
        <f>B154/C154*D154</f>
        <v>0</v>
      </c>
      <c r="F154" s="68"/>
      <c r="G154" s="69">
        <f t="shared" si="32"/>
        <v>0</v>
      </c>
      <c r="H154" s="69">
        <f t="shared" si="33"/>
        <v>0</v>
      </c>
      <c r="I154" s="64">
        <f t="shared" si="34"/>
        <v>0</v>
      </c>
      <c r="J154" s="1"/>
      <c r="K154" s="2"/>
      <c r="L154" s="3"/>
      <c r="M154" s="7"/>
      <c r="N154" s="5"/>
      <c r="O154" s="8"/>
    </row>
    <row r="155" spans="1:15" ht="12.75">
      <c r="A155" s="91" t="s">
        <v>79</v>
      </c>
      <c r="B155" s="64">
        <v>1000</v>
      </c>
      <c r="C155" s="65">
        <v>2.857</v>
      </c>
      <c r="D155" s="66"/>
      <c r="E155" s="67">
        <f>B155/C155*D155</f>
        <v>0</v>
      </c>
      <c r="F155" s="68"/>
      <c r="G155" s="69">
        <f t="shared" si="32"/>
        <v>0</v>
      </c>
      <c r="H155" s="69">
        <f t="shared" si="33"/>
        <v>0</v>
      </c>
      <c r="I155" s="64">
        <f t="shared" si="34"/>
        <v>0</v>
      </c>
      <c r="J155" s="1"/>
      <c r="K155" s="2"/>
      <c r="L155" s="3"/>
      <c r="M155" s="7"/>
      <c r="N155" s="5"/>
      <c r="O155" s="8"/>
    </row>
    <row r="156" spans="1:15" ht="12.75">
      <c r="A156" s="91" t="s">
        <v>49</v>
      </c>
      <c r="B156" s="64">
        <v>1000</v>
      </c>
      <c r="C156" s="65">
        <v>3.01</v>
      </c>
      <c r="D156" s="66"/>
      <c r="E156" s="67">
        <f t="shared" si="35"/>
        <v>0</v>
      </c>
      <c r="F156" s="68">
        <v>0</v>
      </c>
      <c r="G156" s="69">
        <f t="shared" si="32"/>
        <v>0</v>
      </c>
      <c r="H156" s="69">
        <f t="shared" si="33"/>
        <v>0</v>
      </c>
      <c r="I156" s="64">
        <f t="shared" si="34"/>
        <v>0</v>
      </c>
      <c r="J156" s="1"/>
      <c r="K156" s="2"/>
      <c r="L156" s="3"/>
      <c r="M156" s="7"/>
      <c r="N156" s="5"/>
      <c r="O156" s="8"/>
    </row>
    <row r="157" spans="1:15" ht="12.75">
      <c r="A157" s="91" t="s">
        <v>570</v>
      </c>
      <c r="B157" s="64">
        <v>1000</v>
      </c>
      <c r="C157" s="65">
        <v>3.162</v>
      </c>
      <c r="D157" s="66"/>
      <c r="E157" s="67">
        <f>B157/C157*D157</f>
        <v>0</v>
      </c>
      <c r="F157" s="68">
        <v>0</v>
      </c>
      <c r="G157" s="69">
        <f>F157/B157*C157</f>
        <v>0</v>
      </c>
      <c r="H157" s="69">
        <f>F157/B157*C157*1.08</f>
        <v>0</v>
      </c>
      <c r="I157" s="64">
        <f>B157/C157*D157/1.08</f>
        <v>0</v>
      </c>
      <c r="J157" s="1"/>
      <c r="K157" s="2"/>
      <c r="L157" s="3"/>
      <c r="M157" s="7"/>
      <c r="N157" s="5"/>
      <c r="O157" s="8"/>
    </row>
    <row r="158" spans="1:15" ht="12.75">
      <c r="A158" s="91" t="s">
        <v>58</v>
      </c>
      <c r="B158" s="64">
        <v>1000</v>
      </c>
      <c r="C158" s="65">
        <v>3.392</v>
      </c>
      <c r="D158" s="66"/>
      <c r="E158" s="67">
        <f t="shared" si="35"/>
        <v>0</v>
      </c>
      <c r="F158" s="68">
        <v>0</v>
      </c>
      <c r="G158" s="69">
        <f t="shared" si="32"/>
        <v>0</v>
      </c>
      <c r="H158" s="69">
        <f t="shared" si="33"/>
        <v>0</v>
      </c>
      <c r="I158" s="64">
        <f t="shared" si="34"/>
        <v>0</v>
      </c>
      <c r="J158" s="1"/>
      <c r="K158" s="2"/>
      <c r="L158" s="3"/>
      <c r="M158" s="7"/>
      <c r="N158" s="5"/>
      <c r="O158" s="8"/>
    </row>
    <row r="159" spans="1:15" ht="12.75">
      <c r="A159" s="91" t="s">
        <v>629</v>
      </c>
      <c r="B159" s="64">
        <v>1000</v>
      </c>
      <c r="C159" s="65">
        <v>3.621</v>
      </c>
      <c r="D159" s="66"/>
      <c r="E159" s="67">
        <f>B159/C159*D159</f>
        <v>0</v>
      </c>
      <c r="F159" s="68">
        <v>0</v>
      </c>
      <c r="G159" s="69">
        <f>F159/B159*C159</f>
        <v>0</v>
      </c>
      <c r="H159" s="69">
        <f>F159/B159*C159*1.08</f>
        <v>0</v>
      </c>
      <c r="I159" s="64">
        <f>B159/C159*D159/1.08</f>
        <v>0</v>
      </c>
      <c r="J159" s="1"/>
      <c r="K159" s="2"/>
      <c r="L159" s="3"/>
      <c r="M159" s="7"/>
      <c r="N159" s="5"/>
      <c r="O159" s="8"/>
    </row>
    <row r="160" spans="1:15" ht="12.75">
      <c r="A160" s="91" t="s">
        <v>59</v>
      </c>
      <c r="B160" s="64">
        <v>1000</v>
      </c>
      <c r="C160" s="65">
        <v>3.774</v>
      </c>
      <c r="D160" s="66"/>
      <c r="E160" s="67">
        <f t="shared" si="35"/>
        <v>0</v>
      </c>
      <c r="F160" s="68"/>
      <c r="G160" s="69">
        <f t="shared" si="32"/>
        <v>0</v>
      </c>
      <c r="H160" s="69">
        <f t="shared" si="33"/>
        <v>0</v>
      </c>
      <c r="I160" s="64">
        <f t="shared" si="34"/>
        <v>0</v>
      </c>
      <c r="J160" s="1"/>
      <c r="K160" s="2"/>
      <c r="L160" s="3"/>
      <c r="M160" s="7"/>
      <c r="N160" s="5"/>
      <c r="O160" s="8"/>
    </row>
    <row r="161" spans="1:15" ht="15">
      <c r="A161" s="84" t="s">
        <v>215</v>
      </c>
      <c r="B161" s="1"/>
      <c r="C161" s="2"/>
      <c r="D161" s="3"/>
      <c r="E161" s="7"/>
      <c r="F161" s="5"/>
      <c r="G161" s="8"/>
      <c r="H161" s="8"/>
      <c r="I161" s="1"/>
      <c r="J161" s="1"/>
      <c r="K161" s="2"/>
      <c r="L161" s="3"/>
      <c r="M161" s="7"/>
      <c r="N161" s="5"/>
      <c r="O161" s="8"/>
    </row>
    <row r="162" spans="1:15" ht="12.75">
      <c r="A162" s="91" t="s">
        <v>80</v>
      </c>
      <c r="B162" s="64">
        <v>1000</v>
      </c>
      <c r="C162" s="65">
        <v>2.078</v>
      </c>
      <c r="D162" s="66"/>
      <c r="E162" s="67">
        <f aca="true" t="shared" si="36" ref="E162:E183">B162/C162*D162</f>
        <v>0</v>
      </c>
      <c r="F162" s="68"/>
      <c r="G162" s="69">
        <f aca="true" t="shared" si="37" ref="G162:G183">F162/B162*C162</f>
        <v>0</v>
      </c>
      <c r="H162" s="69">
        <f aca="true" t="shared" si="38" ref="H162:H183">F162/B162*C162*1.08</f>
        <v>0</v>
      </c>
      <c r="I162" s="64">
        <f aca="true" t="shared" si="39" ref="I162:I177">B162/C162*D162/1.08</f>
        <v>0</v>
      </c>
      <c r="J162" s="1"/>
      <c r="K162" s="2"/>
      <c r="L162" s="3"/>
      <c r="M162" s="7"/>
      <c r="N162" s="5"/>
      <c r="O162" s="8"/>
    </row>
    <row r="163" spans="1:15" ht="12.75">
      <c r="A163" s="91" t="s">
        <v>630</v>
      </c>
      <c r="B163" s="64">
        <v>1000</v>
      </c>
      <c r="C163" s="65">
        <v>2.2</v>
      </c>
      <c r="D163" s="66"/>
      <c r="E163" s="67">
        <f t="shared" si="36"/>
        <v>0</v>
      </c>
      <c r="F163" s="68"/>
      <c r="G163" s="69">
        <f>F163/B163*C163</f>
        <v>0</v>
      </c>
      <c r="H163" s="69">
        <f>F163/B163*C163*1.08</f>
        <v>0</v>
      </c>
      <c r="I163" s="64">
        <f>B163/C163*D163/1.08</f>
        <v>0</v>
      </c>
      <c r="J163" s="1"/>
      <c r="K163" s="2"/>
      <c r="L163" s="3"/>
      <c r="M163" s="7"/>
      <c r="N163" s="5"/>
      <c r="O163" s="8"/>
    </row>
    <row r="164" spans="1:15" ht="12.75">
      <c r="A164" s="91" t="s">
        <v>81</v>
      </c>
      <c r="B164" s="64">
        <v>1000</v>
      </c>
      <c r="C164" s="65">
        <v>2.322</v>
      </c>
      <c r="D164" s="66"/>
      <c r="E164" s="67">
        <f t="shared" si="36"/>
        <v>0</v>
      </c>
      <c r="F164" s="68"/>
      <c r="G164" s="69">
        <f t="shared" si="37"/>
        <v>0</v>
      </c>
      <c r="H164" s="69">
        <f t="shared" si="38"/>
        <v>0</v>
      </c>
      <c r="I164" s="64">
        <f t="shared" si="39"/>
        <v>0</v>
      </c>
      <c r="J164" s="1"/>
      <c r="K164" s="2"/>
      <c r="L164" s="3"/>
      <c r="M164" s="7"/>
      <c r="N164" s="5"/>
      <c r="O164" s="8"/>
    </row>
    <row r="165" spans="1:15" ht="12.75">
      <c r="A165" s="91" t="s">
        <v>631</v>
      </c>
      <c r="B165" s="64">
        <v>1000</v>
      </c>
      <c r="C165" s="65">
        <v>2.445</v>
      </c>
      <c r="D165" s="66"/>
      <c r="E165" s="67">
        <f t="shared" si="36"/>
        <v>0</v>
      </c>
      <c r="F165" s="68"/>
      <c r="G165" s="69">
        <f>F165/B165*C165</f>
        <v>0</v>
      </c>
      <c r="H165" s="69">
        <f>F165/B165*C165*1.08</f>
        <v>0</v>
      </c>
      <c r="I165" s="64">
        <f>B165/C165*D165/1.08</f>
        <v>0</v>
      </c>
      <c r="J165" s="1"/>
      <c r="K165" s="2"/>
      <c r="L165" s="3"/>
      <c r="M165" s="7"/>
      <c r="N165" s="5"/>
      <c r="O165" s="8"/>
    </row>
    <row r="166" spans="1:15" ht="12.75">
      <c r="A166" s="91" t="s">
        <v>50</v>
      </c>
      <c r="B166" s="64">
        <v>1000</v>
      </c>
      <c r="C166" s="65">
        <v>2.567</v>
      </c>
      <c r="D166" s="66"/>
      <c r="E166" s="67">
        <f t="shared" si="36"/>
        <v>0</v>
      </c>
      <c r="F166" s="68"/>
      <c r="G166" s="69">
        <f t="shared" si="37"/>
        <v>0</v>
      </c>
      <c r="H166" s="69">
        <f t="shared" si="38"/>
        <v>0</v>
      </c>
      <c r="I166" s="64">
        <f t="shared" si="39"/>
        <v>0</v>
      </c>
      <c r="J166" s="1"/>
      <c r="K166" s="2"/>
      <c r="L166" s="3"/>
      <c r="M166" s="7"/>
      <c r="N166" s="5"/>
      <c r="O166" s="8"/>
    </row>
    <row r="167" spans="1:15" ht="12.75">
      <c r="A167" s="91" t="s">
        <v>632</v>
      </c>
      <c r="B167" s="64">
        <v>1000</v>
      </c>
      <c r="C167" s="65">
        <v>2.689</v>
      </c>
      <c r="D167" s="66"/>
      <c r="E167" s="67">
        <f t="shared" si="36"/>
        <v>0</v>
      </c>
      <c r="F167" s="68"/>
      <c r="G167" s="69">
        <f>F167/B167*C167</f>
        <v>0</v>
      </c>
      <c r="H167" s="69">
        <f>F167/B167*C167*1.08</f>
        <v>0</v>
      </c>
      <c r="I167" s="64">
        <f>B167/C167*D167/1.08</f>
        <v>0</v>
      </c>
      <c r="J167" s="1"/>
      <c r="K167" s="2"/>
      <c r="L167" s="3"/>
      <c r="M167" s="7"/>
      <c r="N167" s="5"/>
      <c r="O167" s="8"/>
    </row>
    <row r="168" spans="1:15" ht="12.75">
      <c r="A168" s="91" t="s">
        <v>51</v>
      </c>
      <c r="B168" s="64">
        <v>1000</v>
      </c>
      <c r="C168" s="65">
        <v>2.811</v>
      </c>
      <c r="D168" s="66"/>
      <c r="E168" s="67">
        <f t="shared" si="36"/>
        <v>0</v>
      </c>
      <c r="F168" s="68">
        <v>0</v>
      </c>
      <c r="G168" s="69">
        <f t="shared" si="37"/>
        <v>0</v>
      </c>
      <c r="H168" s="69">
        <f t="shared" si="38"/>
        <v>0</v>
      </c>
      <c r="I168" s="64">
        <f t="shared" si="39"/>
        <v>0</v>
      </c>
      <c r="J168" s="1"/>
      <c r="K168" s="2"/>
      <c r="L168" s="3"/>
      <c r="M168" s="7"/>
      <c r="N168" s="5"/>
      <c r="O168" s="8"/>
    </row>
    <row r="169" spans="1:15" ht="12.75">
      <c r="A169" s="91" t="s">
        <v>633</v>
      </c>
      <c r="B169" s="64">
        <v>1000</v>
      </c>
      <c r="C169" s="65">
        <v>2.933</v>
      </c>
      <c r="D169" s="66"/>
      <c r="E169" s="67">
        <f>B169/C169*D169</f>
        <v>0</v>
      </c>
      <c r="F169" s="68">
        <v>0</v>
      </c>
      <c r="G169" s="69">
        <f>F169/B169*C169</f>
        <v>0</v>
      </c>
      <c r="H169" s="69">
        <f>F169/B169*C169*1.08</f>
        <v>0</v>
      </c>
      <c r="I169" s="64">
        <f>B169/C169*D169/1.08</f>
        <v>0</v>
      </c>
      <c r="J169" s="1"/>
      <c r="K169" s="2"/>
      <c r="L169" s="3"/>
      <c r="M169" s="7"/>
      <c r="N169" s="5"/>
      <c r="O169" s="8"/>
    </row>
    <row r="170" spans="1:15" ht="12.75">
      <c r="A170" s="91" t="s">
        <v>52</v>
      </c>
      <c r="B170" s="64">
        <v>1000</v>
      </c>
      <c r="C170" s="65">
        <v>3.056</v>
      </c>
      <c r="D170" s="66"/>
      <c r="E170" s="67">
        <f t="shared" si="36"/>
        <v>0</v>
      </c>
      <c r="F170" s="68"/>
      <c r="G170" s="69">
        <f t="shared" si="37"/>
        <v>0</v>
      </c>
      <c r="H170" s="69">
        <f t="shared" si="38"/>
        <v>0</v>
      </c>
      <c r="I170" s="64">
        <f t="shared" si="39"/>
        <v>0</v>
      </c>
      <c r="J170" s="1"/>
      <c r="K170" s="2"/>
      <c r="L170" s="3"/>
      <c r="M170" s="7"/>
      <c r="N170" s="5"/>
      <c r="O170" s="8"/>
    </row>
    <row r="171" spans="1:15" ht="12.75">
      <c r="A171" s="91" t="s">
        <v>53</v>
      </c>
      <c r="B171" s="64">
        <v>1000</v>
      </c>
      <c r="C171" s="65">
        <v>3.3</v>
      </c>
      <c r="D171" s="66"/>
      <c r="E171" s="67">
        <f t="shared" si="36"/>
        <v>0</v>
      </c>
      <c r="F171" s="68"/>
      <c r="G171" s="69">
        <f t="shared" si="37"/>
        <v>0</v>
      </c>
      <c r="H171" s="69">
        <f t="shared" si="38"/>
        <v>0</v>
      </c>
      <c r="I171" s="64">
        <f t="shared" si="39"/>
        <v>0</v>
      </c>
      <c r="J171" s="1"/>
      <c r="K171" s="2"/>
      <c r="L171" s="3"/>
      <c r="M171" s="7"/>
      <c r="N171" s="5"/>
      <c r="O171" s="8"/>
    </row>
    <row r="172" spans="1:15" ht="12.75">
      <c r="A172" s="91" t="s">
        <v>82</v>
      </c>
      <c r="B172" s="64">
        <v>1000</v>
      </c>
      <c r="C172" s="65">
        <v>3.544</v>
      </c>
      <c r="D172" s="66"/>
      <c r="E172" s="67">
        <f t="shared" si="36"/>
        <v>0</v>
      </c>
      <c r="F172" s="68"/>
      <c r="G172" s="69">
        <f t="shared" si="37"/>
        <v>0</v>
      </c>
      <c r="H172" s="69">
        <f t="shared" si="38"/>
        <v>0</v>
      </c>
      <c r="I172" s="64">
        <f t="shared" si="39"/>
        <v>0</v>
      </c>
      <c r="J172" s="1"/>
      <c r="K172" s="2"/>
      <c r="L172" s="3"/>
      <c r="M172" s="7"/>
      <c r="N172" s="5"/>
      <c r="O172" s="8"/>
    </row>
    <row r="173" spans="1:15" ht="12.75">
      <c r="A173" s="91" t="s">
        <v>54</v>
      </c>
      <c r="B173" s="64">
        <v>1000</v>
      </c>
      <c r="C173" s="65">
        <v>3.789</v>
      </c>
      <c r="D173" s="66"/>
      <c r="E173" s="67">
        <f t="shared" si="36"/>
        <v>0</v>
      </c>
      <c r="F173" s="68"/>
      <c r="G173" s="69">
        <f t="shared" si="37"/>
        <v>0</v>
      </c>
      <c r="H173" s="69">
        <f t="shared" si="38"/>
        <v>0</v>
      </c>
      <c r="I173" s="64">
        <f t="shared" si="39"/>
        <v>0</v>
      </c>
      <c r="J173" s="1"/>
      <c r="K173" s="2"/>
      <c r="L173" s="3"/>
      <c r="M173" s="7"/>
      <c r="N173" s="5"/>
      <c r="O173" s="8"/>
    </row>
    <row r="174" spans="1:15" ht="12.75">
      <c r="A174" s="91" t="s">
        <v>108</v>
      </c>
      <c r="B174" s="64">
        <v>1000</v>
      </c>
      <c r="C174" s="65">
        <v>4.033</v>
      </c>
      <c r="D174" s="66"/>
      <c r="E174" s="67">
        <f>B174/C174*D174</f>
        <v>0</v>
      </c>
      <c r="F174" s="68"/>
      <c r="G174" s="69">
        <f>F174/B174*C174</f>
        <v>0</v>
      </c>
      <c r="H174" s="69">
        <f>F174/B174*C174*1.08</f>
        <v>0</v>
      </c>
      <c r="I174" s="64">
        <f>B174/C174*D174/1.08</f>
        <v>0</v>
      </c>
      <c r="J174" s="1"/>
      <c r="K174" s="2"/>
      <c r="L174" s="3"/>
      <c r="M174" s="7"/>
      <c r="N174" s="5"/>
      <c r="O174" s="8"/>
    </row>
    <row r="175" spans="1:15" ht="12.75">
      <c r="A175" s="91" t="s">
        <v>55</v>
      </c>
      <c r="B175" s="64">
        <v>1000</v>
      </c>
      <c r="C175" s="65">
        <v>4.4</v>
      </c>
      <c r="D175" s="66"/>
      <c r="E175" s="67">
        <f t="shared" si="36"/>
        <v>0</v>
      </c>
      <c r="F175" s="68"/>
      <c r="G175" s="69">
        <f t="shared" si="37"/>
        <v>0</v>
      </c>
      <c r="H175" s="69">
        <f t="shared" si="38"/>
        <v>0</v>
      </c>
      <c r="I175" s="64">
        <f t="shared" si="39"/>
        <v>0</v>
      </c>
      <c r="J175" s="1"/>
      <c r="K175" s="2"/>
      <c r="L175" s="3"/>
      <c r="M175" s="7"/>
      <c r="N175" s="5"/>
      <c r="O175" s="8"/>
    </row>
    <row r="176" spans="1:15" ht="12.75">
      <c r="A176" s="91" t="s">
        <v>85</v>
      </c>
      <c r="B176" s="64">
        <v>1000</v>
      </c>
      <c r="C176" s="65">
        <v>4.766</v>
      </c>
      <c r="D176" s="66"/>
      <c r="E176" s="67">
        <f t="shared" si="36"/>
        <v>0</v>
      </c>
      <c r="F176" s="68"/>
      <c r="G176" s="69">
        <f t="shared" si="37"/>
        <v>0</v>
      </c>
      <c r="H176" s="69">
        <f t="shared" si="38"/>
        <v>0</v>
      </c>
      <c r="I176" s="64">
        <f t="shared" si="39"/>
        <v>0</v>
      </c>
      <c r="J176" s="1"/>
      <c r="K176" s="2"/>
      <c r="L176" s="3"/>
      <c r="M176" s="7"/>
      <c r="N176" s="5"/>
      <c r="O176" s="8"/>
    </row>
    <row r="177" spans="1:15" ht="12.75">
      <c r="A177" s="91" t="s">
        <v>83</v>
      </c>
      <c r="B177" s="64">
        <v>1000</v>
      </c>
      <c r="C177" s="65">
        <v>5.011</v>
      </c>
      <c r="D177" s="66"/>
      <c r="E177" s="67">
        <f t="shared" si="36"/>
        <v>0</v>
      </c>
      <c r="F177" s="68"/>
      <c r="G177" s="69">
        <f t="shared" si="37"/>
        <v>0</v>
      </c>
      <c r="H177" s="69">
        <f t="shared" si="38"/>
        <v>0</v>
      </c>
      <c r="I177" s="64">
        <f t="shared" si="39"/>
        <v>0</v>
      </c>
      <c r="J177" s="1"/>
      <c r="K177" s="2"/>
      <c r="L177" s="3"/>
      <c r="M177" s="7"/>
      <c r="N177" s="5"/>
      <c r="O177" s="8"/>
    </row>
    <row r="178" spans="1:15" ht="12.75">
      <c r="A178" s="91" t="s">
        <v>576</v>
      </c>
      <c r="B178" s="64">
        <v>1000</v>
      </c>
      <c r="C178" s="65">
        <v>5.255</v>
      </c>
      <c r="D178" s="66"/>
      <c r="E178" s="67">
        <f>B178/C178*D178</f>
        <v>0</v>
      </c>
      <c r="F178" s="68"/>
      <c r="G178" s="69">
        <f>F178/B178*C178</f>
        <v>0</v>
      </c>
      <c r="H178" s="69">
        <f>F178/B178*C178*1.08</f>
        <v>0</v>
      </c>
      <c r="I178" s="64">
        <f>B178/C178*D178/1.08</f>
        <v>0</v>
      </c>
      <c r="J178" s="1"/>
      <c r="K178" s="2"/>
      <c r="L178" s="3"/>
      <c r="M178" s="7"/>
      <c r="N178" s="5"/>
      <c r="O178" s="8"/>
    </row>
    <row r="179" spans="1:15" ht="12.75">
      <c r="A179" s="91" t="s">
        <v>56</v>
      </c>
      <c r="B179" s="64">
        <v>1000</v>
      </c>
      <c r="C179" s="65">
        <v>5.622</v>
      </c>
      <c r="D179" s="66"/>
      <c r="E179" s="67">
        <f t="shared" si="36"/>
        <v>0</v>
      </c>
      <c r="F179" s="68">
        <v>0</v>
      </c>
      <c r="G179" s="69">
        <f t="shared" si="37"/>
        <v>0</v>
      </c>
      <c r="H179" s="69">
        <f t="shared" si="38"/>
        <v>0</v>
      </c>
      <c r="I179" s="64">
        <f aca="true" t="shared" si="40" ref="I179:I207">B179/C179*D179/1.08</f>
        <v>0</v>
      </c>
      <c r="J179" s="1"/>
      <c r="K179" s="2"/>
      <c r="L179" s="3"/>
      <c r="M179" s="7"/>
      <c r="N179" s="5"/>
      <c r="O179" s="8"/>
    </row>
    <row r="180" spans="1:15" ht="12.75">
      <c r="A180" s="91" t="s">
        <v>634</v>
      </c>
      <c r="B180" s="64">
        <v>1000</v>
      </c>
      <c r="C180" s="65">
        <v>5.988</v>
      </c>
      <c r="D180" s="66"/>
      <c r="E180" s="67">
        <f>B180/C180*D180</f>
        <v>0</v>
      </c>
      <c r="F180" s="68">
        <v>0</v>
      </c>
      <c r="G180" s="69">
        <f>F180/B180*C180</f>
        <v>0</v>
      </c>
      <c r="H180" s="69">
        <f>F180/B180*C180*1.08</f>
        <v>0</v>
      </c>
      <c r="I180" s="64">
        <f>B180/C180*D180/1.08</f>
        <v>0</v>
      </c>
      <c r="J180" s="1"/>
      <c r="K180" s="2"/>
      <c r="L180" s="3"/>
      <c r="M180" s="7"/>
      <c r="N180" s="5"/>
      <c r="O180" s="8"/>
    </row>
    <row r="181" spans="1:15" ht="12.75">
      <c r="A181" s="91" t="s">
        <v>84</v>
      </c>
      <c r="B181" s="64">
        <v>1000</v>
      </c>
      <c r="C181" s="65">
        <v>6.232</v>
      </c>
      <c r="D181" s="66"/>
      <c r="E181" s="67">
        <f t="shared" si="36"/>
        <v>0</v>
      </c>
      <c r="F181" s="68"/>
      <c r="G181" s="69">
        <f t="shared" si="37"/>
        <v>0</v>
      </c>
      <c r="H181" s="69">
        <f t="shared" si="38"/>
        <v>0</v>
      </c>
      <c r="I181" s="64">
        <f t="shared" si="40"/>
        <v>0</v>
      </c>
      <c r="J181" s="1"/>
      <c r="K181" s="2"/>
      <c r="L181" s="3"/>
      <c r="M181" s="7"/>
      <c r="N181" s="5"/>
      <c r="O181" s="8"/>
    </row>
    <row r="182" spans="1:15" ht="12.75">
      <c r="A182" s="91" t="s">
        <v>635</v>
      </c>
      <c r="B182" s="64">
        <v>1000</v>
      </c>
      <c r="C182" s="65">
        <v>6.477</v>
      </c>
      <c r="D182" s="66"/>
      <c r="E182" s="67">
        <f>B182/C182*D182</f>
        <v>0</v>
      </c>
      <c r="F182" s="68"/>
      <c r="G182" s="69">
        <f>F182/B182*C182</f>
        <v>0</v>
      </c>
      <c r="H182" s="69">
        <f>F182/B182*C182*1.08</f>
        <v>0</v>
      </c>
      <c r="I182" s="64">
        <f>B182/C182*D182/1.08</f>
        <v>0</v>
      </c>
      <c r="J182" s="1"/>
      <c r="K182" s="2"/>
      <c r="L182" s="3"/>
      <c r="M182" s="7"/>
      <c r="N182" s="5"/>
      <c r="O182" s="8"/>
    </row>
    <row r="183" spans="1:15" ht="12.75">
      <c r="A183" s="91" t="s">
        <v>60</v>
      </c>
      <c r="B183" s="64">
        <v>1000</v>
      </c>
      <c r="C183" s="65">
        <v>6.844</v>
      </c>
      <c r="D183" s="66"/>
      <c r="E183" s="67">
        <f t="shared" si="36"/>
        <v>0</v>
      </c>
      <c r="F183" s="68"/>
      <c r="G183" s="69">
        <f t="shared" si="37"/>
        <v>0</v>
      </c>
      <c r="H183" s="69">
        <f t="shared" si="38"/>
        <v>0</v>
      </c>
      <c r="I183" s="64">
        <f t="shared" si="40"/>
        <v>0</v>
      </c>
      <c r="J183" s="1"/>
      <c r="K183" s="2"/>
      <c r="L183" s="3"/>
      <c r="M183" s="7"/>
      <c r="N183" s="5"/>
      <c r="O183" s="8"/>
    </row>
    <row r="184" spans="1:15" ht="12.75">
      <c r="A184" s="91" t="s">
        <v>636</v>
      </c>
      <c r="B184" s="64">
        <v>1000</v>
      </c>
      <c r="C184" s="65">
        <v>7.21</v>
      </c>
      <c r="D184" s="66"/>
      <c r="E184" s="67">
        <f>B184/C184*D184</f>
        <v>0</v>
      </c>
      <c r="F184" s="68"/>
      <c r="G184" s="69">
        <f>F184/B184*C184</f>
        <v>0</v>
      </c>
      <c r="H184" s="69">
        <f>F184/B184*C184*1.08</f>
        <v>0</v>
      </c>
      <c r="I184" s="64">
        <f>B184/C184*D184/1.08</f>
        <v>0</v>
      </c>
      <c r="J184" s="1"/>
      <c r="K184" s="2"/>
      <c r="L184" s="3"/>
      <c r="M184" s="7"/>
      <c r="N184" s="5"/>
      <c r="O184" s="8"/>
    </row>
    <row r="185" spans="1:15" ht="12.75">
      <c r="A185" s="91" t="s">
        <v>578</v>
      </c>
      <c r="B185" s="64">
        <v>1000</v>
      </c>
      <c r="C185" s="65">
        <v>7.454</v>
      </c>
      <c r="D185" s="66"/>
      <c r="E185" s="67">
        <f>B185/C185*D185</f>
        <v>0</v>
      </c>
      <c r="F185" s="68">
        <v>0</v>
      </c>
      <c r="G185" s="69">
        <f>F185/B185*C185</f>
        <v>0</v>
      </c>
      <c r="H185" s="69">
        <f>F185/B185*C185*1.08</f>
        <v>0</v>
      </c>
      <c r="I185" s="64">
        <f>B185/C185*D185/1.08</f>
        <v>0</v>
      </c>
      <c r="J185" s="1"/>
      <c r="K185" s="2"/>
      <c r="L185" s="3"/>
      <c r="M185" s="7"/>
      <c r="N185" s="5"/>
      <c r="O185" s="8"/>
    </row>
    <row r="186" spans="1:15" ht="15">
      <c r="A186" s="84" t="s">
        <v>216</v>
      </c>
      <c r="B186" s="1"/>
      <c r="C186" s="2"/>
      <c r="D186" s="3"/>
      <c r="E186" s="7"/>
      <c r="F186" s="5"/>
      <c r="G186" s="8"/>
      <c r="H186" s="8"/>
      <c r="I186" s="1"/>
      <c r="J186" s="1"/>
      <c r="K186" s="2"/>
      <c r="L186" s="3"/>
      <c r="M186" s="7"/>
      <c r="N186" s="5"/>
      <c r="O186" s="8"/>
    </row>
    <row r="187" spans="1:9" ht="12.75">
      <c r="A187" s="91" t="s">
        <v>637</v>
      </c>
      <c r="B187" s="64">
        <v>1000</v>
      </c>
      <c r="C187" s="65">
        <v>3.394</v>
      </c>
      <c r="D187" s="66"/>
      <c r="E187" s="67">
        <f>B187/C187*D187</f>
        <v>0</v>
      </c>
      <c r="F187" s="68"/>
      <c r="G187" s="69">
        <f>F187/B187*C187</f>
        <v>0</v>
      </c>
      <c r="H187" s="69">
        <f>F187/B187*C187*1.08</f>
        <v>0</v>
      </c>
      <c r="I187" s="64">
        <f>B187/C187*D187/1.08</f>
        <v>0</v>
      </c>
    </row>
    <row r="188" spans="1:9" ht="12.75">
      <c r="A188" s="91" t="s">
        <v>86</v>
      </c>
      <c r="B188" s="64">
        <v>1000</v>
      </c>
      <c r="C188" s="65">
        <v>3.569</v>
      </c>
      <c r="D188" s="66"/>
      <c r="E188" s="67">
        <f aca="true" t="shared" si="41" ref="E188:E211">B188/C188*D188</f>
        <v>0</v>
      </c>
      <c r="F188" s="68"/>
      <c r="G188" s="69">
        <f aca="true" t="shared" si="42" ref="G188:G207">F188/B188*C188</f>
        <v>0</v>
      </c>
      <c r="H188" s="69">
        <f aca="true" t="shared" si="43" ref="H188:H207">F188/B188*C188*1.08</f>
        <v>0</v>
      </c>
      <c r="I188" s="64">
        <f t="shared" si="40"/>
        <v>0</v>
      </c>
    </row>
    <row r="189" spans="1:9" ht="12.75">
      <c r="A189" s="91" t="s">
        <v>638</v>
      </c>
      <c r="B189" s="64">
        <v>1000</v>
      </c>
      <c r="C189" s="65">
        <v>3.743</v>
      </c>
      <c r="D189" s="66"/>
      <c r="E189" s="67">
        <f t="shared" si="41"/>
        <v>0</v>
      </c>
      <c r="F189" s="68"/>
      <c r="G189" s="69">
        <f>F189/B189*C189</f>
        <v>0</v>
      </c>
      <c r="H189" s="69">
        <f>F189/B189*C189*1.08</f>
        <v>0</v>
      </c>
      <c r="I189" s="64">
        <f>B189/C189*D189/1.08</f>
        <v>0</v>
      </c>
    </row>
    <row r="190" spans="1:15" ht="12.75">
      <c r="A190" s="91" t="s">
        <v>87</v>
      </c>
      <c r="B190" s="64">
        <v>1000</v>
      </c>
      <c r="C190" s="65">
        <v>3.918</v>
      </c>
      <c r="D190" s="66"/>
      <c r="E190" s="67">
        <f t="shared" si="41"/>
        <v>0</v>
      </c>
      <c r="F190" s="68"/>
      <c r="G190" s="69">
        <f t="shared" si="42"/>
        <v>0</v>
      </c>
      <c r="H190" s="69">
        <f t="shared" si="43"/>
        <v>0</v>
      </c>
      <c r="I190" s="64">
        <f t="shared" si="40"/>
        <v>0</v>
      </c>
      <c r="J190" s="14"/>
      <c r="K190" s="15"/>
      <c r="L190" s="16"/>
      <c r="M190" s="6"/>
      <c r="N190" s="4"/>
      <c r="O190" s="6"/>
    </row>
    <row r="191" spans="1:15" ht="12.75">
      <c r="A191" s="91" t="s">
        <v>639</v>
      </c>
      <c r="B191" s="64">
        <v>1000</v>
      </c>
      <c r="C191" s="65">
        <v>4.093</v>
      </c>
      <c r="D191" s="66"/>
      <c r="E191" s="67">
        <f t="shared" si="41"/>
        <v>0</v>
      </c>
      <c r="F191" s="68">
        <v>0</v>
      </c>
      <c r="G191" s="69">
        <f>F191/B191*C191</f>
        <v>0</v>
      </c>
      <c r="H191" s="69">
        <f>F191/B191*C191*1.08</f>
        <v>0</v>
      </c>
      <c r="I191" s="64">
        <f>B191/C191*D191/1.08</f>
        <v>0</v>
      </c>
      <c r="J191" s="1"/>
      <c r="K191" s="2"/>
      <c r="L191" s="4"/>
      <c r="M191" s="6"/>
      <c r="N191" s="4"/>
      <c r="O191" s="6"/>
    </row>
    <row r="192" spans="1:15" ht="12.75">
      <c r="A192" s="91" t="s">
        <v>19</v>
      </c>
      <c r="B192" s="64">
        <v>1000</v>
      </c>
      <c r="C192" s="65">
        <v>4.267</v>
      </c>
      <c r="D192" s="66"/>
      <c r="E192" s="67">
        <f t="shared" si="41"/>
        <v>0</v>
      </c>
      <c r="F192" s="68">
        <v>0</v>
      </c>
      <c r="G192" s="69">
        <f t="shared" si="42"/>
        <v>0</v>
      </c>
      <c r="H192" s="69">
        <f t="shared" si="43"/>
        <v>0</v>
      </c>
      <c r="I192" s="64">
        <f t="shared" si="40"/>
        <v>0</v>
      </c>
      <c r="J192" s="1"/>
      <c r="K192" s="2"/>
      <c r="L192" s="4"/>
      <c r="M192" s="6"/>
      <c r="N192" s="4"/>
      <c r="O192" s="6"/>
    </row>
    <row r="193" spans="1:15" ht="12.75">
      <c r="A193" s="91" t="s">
        <v>640</v>
      </c>
      <c r="B193" s="64">
        <v>1000</v>
      </c>
      <c r="C193" s="65">
        <v>4.442</v>
      </c>
      <c r="D193" s="66"/>
      <c r="E193" s="67">
        <f t="shared" si="41"/>
        <v>0</v>
      </c>
      <c r="F193" s="68">
        <v>0</v>
      </c>
      <c r="G193" s="69">
        <f>F193/B193*C193</f>
        <v>0</v>
      </c>
      <c r="H193" s="69">
        <f>F193/B193*C193*1.08</f>
        <v>0</v>
      </c>
      <c r="I193" s="64">
        <f>B193/C193*D193/1.08</f>
        <v>0</v>
      </c>
      <c r="J193" s="1"/>
      <c r="K193" s="2"/>
      <c r="L193" s="4"/>
      <c r="M193" s="6"/>
      <c r="N193" s="4"/>
      <c r="O193" s="6"/>
    </row>
    <row r="194" spans="1:15" ht="12.75">
      <c r="A194" s="91" t="s">
        <v>20</v>
      </c>
      <c r="B194" s="64">
        <v>1000</v>
      </c>
      <c r="C194" s="65">
        <v>4.617</v>
      </c>
      <c r="D194" s="66"/>
      <c r="E194" s="67">
        <f t="shared" si="41"/>
        <v>0</v>
      </c>
      <c r="F194" s="68"/>
      <c r="G194" s="69">
        <f t="shared" si="42"/>
        <v>0</v>
      </c>
      <c r="H194" s="69">
        <f t="shared" si="43"/>
        <v>0</v>
      </c>
      <c r="I194" s="64">
        <f t="shared" si="40"/>
        <v>0</v>
      </c>
      <c r="J194" s="1"/>
      <c r="K194" s="2"/>
      <c r="L194" s="3"/>
      <c r="M194" s="7"/>
      <c r="N194" s="5"/>
      <c r="O194" s="8"/>
    </row>
    <row r="195" spans="1:15" ht="12.75">
      <c r="A195" s="91" t="s">
        <v>21</v>
      </c>
      <c r="B195" s="64">
        <v>1000</v>
      </c>
      <c r="C195" s="65">
        <v>4.966</v>
      </c>
      <c r="D195" s="66"/>
      <c r="E195" s="67">
        <f t="shared" si="41"/>
        <v>0</v>
      </c>
      <c r="F195" s="68"/>
      <c r="G195" s="69">
        <f t="shared" si="42"/>
        <v>0</v>
      </c>
      <c r="H195" s="69">
        <f t="shared" si="43"/>
        <v>0</v>
      </c>
      <c r="I195" s="64">
        <f t="shared" si="40"/>
        <v>0</v>
      </c>
      <c r="J195" s="1"/>
      <c r="K195" s="2"/>
      <c r="L195" s="3"/>
      <c r="M195" s="7"/>
      <c r="N195" s="5"/>
      <c r="O195" s="8"/>
    </row>
    <row r="196" spans="1:15" ht="12.75">
      <c r="A196" s="91" t="s">
        <v>88</v>
      </c>
      <c r="B196" s="64">
        <v>1000</v>
      </c>
      <c r="C196" s="65">
        <v>5.315</v>
      </c>
      <c r="D196" s="66"/>
      <c r="E196" s="67">
        <f t="shared" si="41"/>
        <v>0</v>
      </c>
      <c r="F196" s="68"/>
      <c r="G196" s="69">
        <f t="shared" si="42"/>
        <v>0</v>
      </c>
      <c r="H196" s="69">
        <f t="shared" si="43"/>
        <v>0</v>
      </c>
      <c r="I196" s="64">
        <f t="shared" si="40"/>
        <v>0</v>
      </c>
      <c r="J196" s="1"/>
      <c r="K196" s="2"/>
      <c r="L196" s="3"/>
      <c r="M196" s="7"/>
      <c r="N196" s="5"/>
      <c r="O196" s="8"/>
    </row>
    <row r="197" spans="1:15" ht="12.75">
      <c r="A197" s="91" t="s">
        <v>22</v>
      </c>
      <c r="B197" s="64">
        <v>1000</v>
      </c>
      <c r="C197" s="65">
        <v>5.664</v>
      </c>
      <c r="D197" s="66"/>
      <c r="E197" s="67">
        <f t="shared" si="41"/>
        <v>0</v>
      </c>
      <c r="F197" s="68"/>
      <c r="G197" s="69">
        <f t="shared" si="42"/>
        <v>0</v>
      </c>
      <c r="H197" s="69">
        <f t="shared" si="43"/>
        <v>0</v>
      </c>
      <c r="I197" s="64">
        <f t="shared" si="40"/>
        <v>0</v>
      </c>
      <c r="J197" s="1"/>
      <c r="K197" s="2"/>
      <c r="L197" s="3"/>
      <c r="M197" s="7"/>
      <c r="N197" s="5"/>
      <c r="O197" s="8"/>
    </row>
    <row r="198" spans="1:15" ht="12.75">
      <c r="A198" s="91" t="s">
        <v>89</v>
      </c>
      <c r="B198" s="64">
        <v>1000</v>
      </c>
      <c r="C198" s="65">
        <v>6.014</v>
      </c>
      <c r="D198" s="66"/>
      <c r="E198" s="67">
        <f t="shared" si="41"/>
        <v>0</v>
      </c>
      <c r="F198" s="68"/>
      <c r="G198" s="69">
        <f t="shared" si="42"/>
        <v>0</v>
      </c>
      <c r="H198" s="69">
        <f t="shared" si="43"/>
        <v>0</v>
      </c>
      <c r="I198" s="64">
        <f t="shared" si="40"/>
        <v>0</v>
      </c>
      <c r="J198" s="1"/>
      <c r="K198" s="2"/>
      <c r="L198" s="3"/>
      <c r="M198" s="7"/>
      <c r="N198" s="5"/>
      <c r="O198" s="8"/>
    </row>
    <row r="199" spans="1:9" ht="12.75">
      <c r="A199" s="91" t="s">
        <v>23</v>
      </c>
      <c r="B199" s="64">
        <v>1000</v>
      </c>
      <c r="C199" s="65">
        <v>6.537</v>
      </c>
      <c r="D199" s="66"/>
      <c r="E199" s="67">
        <f t="shared" si="41"/>
        <v>0</v>
      </c>
      <c r="F199" s="68"/>
      <c r="G199" s="69">
        <f t="shared" si="42"/>
        <v>0</v>
      </c>
      <c r="H199" s="69">
        <f t="shared" si="43"/>
        <v>0</v>
      </c>
      <c r="I199" s="64">
        <f t="shared" si="40"/>
        <v>0</v>
      </c>
    </row>
    <row r="200" spans="1:9" ht="12.75">
      <c r="A200" s="91" t="s">
        <v>218</v>
      </c>
      <c r="B200" s="64">
        <v>1000</v>
      </c>
      <c r="C200" s="65">
        <v>7.061</v>
      </c>
      <c r="D200" s="66"/>
      <c r="E200" s="67">
        <f>B200/C200*D200</f>
        <v>0</v>
      </c>
      <c r="F200" s="68"/>
      <c r="G200" s="69">
        <f>F200/B200*C200</f>
        <v>0</v>
      </c>
      <c r="H200" s="69">
        <f>F200/B200*C200*1.08</f>
        <v>0</v>
      </c>
      <c r="I200" s="64">
        <f>B200/C200*D200/1.08</f>
        <v>0</v>
      </c>
    </row>
    <row r="201" spans="1:9" ht="12.75">
      <c r="A201" s="91" t="s">
        <v>24</v>
      </c>
      <c r="B201" s="64">
        <v>1000</v>
      </c>
      <c r="C201" s="65">
        <v>7.411</v>
      </c>
      <c r="D201" s="66"/>
      <c r="E201" s="67">
        <f t="shared" si="41"/>
        <v>0</v>
      </c>
      <c r="F201" s="68"/>
      <c r="G201" s="69">
        <f t="shared" si="42"/>
        <v>0</v>
      </c>
      <c r="H201" s="69">
        <f t="shared" si="43"/>
        <v>0</v>
      </c>
      <c r="I201" s="64">
        <f t="shared" si="40"/>
        <v>0</v>
      </c>
    </row>
    <row r="202" spans="1:9" ht="12.75">
      <c r="A202" s="91" t="s">
        <v>219</v>
      </c>
      <c r="B202" s="64">
        <v>1000</v>
      </c>
      <c r="C202" s="65">
        <v>7.76</v>
      </c>
      <c r="D202" s="66"/>
      <c r="E202" s="67">
        <f>B202/C202*D202</f>
        <v>0</v>
      </c>
      <c r="F202" s="68"/>
      <c r="G202" s="69">
        <f>F202/B202*C202</f>
        <v>0</v>
      </c>
      <c r="H202" s="69">
        <f>F202/B202*C202*1.08</f>
        <v>0</v>
      </c>
      <c r="I202" s="64">
        <f>B202/C202*D202/1.08</f>
        <v>0</v>
      </c>
    </row>
    <row r="203" spans="1:9" ht="12.75">
      <c r="A203" s="91" t="s">
        <v>25</v>
      </c>
      <c r="B203" s="64">
        <v>1000</v>
      </c>
      <c r="C203" s="65">
        <v>8.284</v>
      </c>
      <c r="D203" s="66"/>
      <c r="E203" s="67">
        <f t="shared" si="41"/>
        <v>0</v>
      </c>
      <c r="F203" s="68"/>
      <c r="G203" s="69">
        <f t="shared" si="42"/>
        <v>0</v>
      </c>
      <c r="H203" s="69">
        <f t="shared" si="43"/>
        <v>0</v>
      </c>
      <c r="I203" s="64">
        <f t="shared" si="40"/>
        <v>0</v>
      </c>
    </row>
    <row r="204" spans="1:9" ht="12.75">
      <c r="A204" s="91" t="s">
        <v>220</v>
      </c>
      <c r="B204" s="64">
        <v>1000</v>
      </c>
      <c r="C204" s="65">
        <v>8.808</v>
      </c>
      <c r="D204" s="66"/>
      <c r="E204" s="67">
        <f>B204/C204*D204</f>
        <v>0</v>
      </c>
      <c r="F204" s="68"/>
      <c r="G204" s="69">
        <f>F204/B204*C204</f>
        <v>0</v>
      </c>
      <c r="H204" s="69">
        <f>F204/B204*C204*1.08</f>
        <v>0</v>
      </c>
      <c r="I204" s="64">
        <f>B204/C204*D204/1.08</f>
        <v>0</v>
      </c>
    </row>
    <row r="205" spans="1:9" ht="12.75">
      <c r="A205" s="91" t="s">
        <v>26</v>
      </c>
      <c r="B205" s="64">
        <v>1000</v>
      </c>
      <c r="C205" s="65">
        <v>9.157</v>
      </c>
      <c r="D205" s="66"/>
      <c r="E205" s="67">
        <f t="shared" si="41"/>
        <v>0</v>
      </c>
      <c r="F205" s="68"/>
      <c r="G205" s="69">
        <f t="shared" si="42"/>
        <v>0</v>
      </c>
      <c r="H205" s="69">
        <f t="shared" si="43"/>
        <v>0</v>
      </c>
      <c r="I205" s="64">
        <f t="shared" si="40"/>
        <v>0</v>
      </c>
    </row>
    <row r="206" spans="1:9" ht="12.75">
      <c r="A206" s="91" t="s">
        <v>641</v>
      </c>
      <c r="B206" s="64">
        <v>1000</v>
      </c>
      <c r="C206" s="65">
        <v>9.506</v>
      </c>
      <c r="D206" s="66"/>
      <c r="E206" s="67">
        <f t="shared" si="41"/>
        <v>0</v>
      </c>
      <c r="F206" s="68"/>
      <c r="G206" s="69">
        <f>F206/B206*C206</f>
        <v>0</v>
      </c>
      <c r="H206" s="69">
        <f>F206/B206*C206*1.08</f>
        <v>0</v>
      </c>
      <c r="I206" s="64">
        <f>B206/C206*D206/1.08</f>
        <v>0</v>
      </c>
    </row>
    <row r="207" spans="1:15" ht="12.75">
      <c r="A207" s="91" t="s">
        <v>28</v>
      </c>
      <c r="B207" s="64">
        <v>1000</v>
      </c>
      <c r="C207" s="65">
        <v>10.031</v>
      </c>
      <c r="D207" s="66"/>
      <c r="E207" s="67">
        <f t="shared" si="41"/>
        <v>0</v>
      </c>
      <c r="F207" s="68"/>
      <c r="G207" s="69">
        <f t="shared" si="42"/>
        <v>0</v>
      </c>
      <c r="H207" s="69">
        <f t="shared" si="43"/>
        <v>0</v>
      </c>
      <c r="I207" s="64">
        <f t="shared" si="40"/>
        <v>0</v>
      </c>
      <c r="J207" s="1"/>
      <c r="K207" s="2"/>
      <c r="L207" s="3"/>
      <c r="M207" s="7"/>
      <c r="N207" s="5"/>
      <c r="O207" s="8"/>
    </row>
    <row r="208" spans="1:15" ht="12.75">
      <c r="A208" s="91" t="s">
        <v>642</v>
      </c>
      <c r="B208" s="64">
        <v>1000</v>
      </c>
      <c r="C208" s="65">
        <v>10.554</v>
      </c>
      <c r="D208" s="66"/>
      <c r="E208" s="67">
        <f t="shared" si="41"/>
        <v>0</v>
      </c>
      <c r="F208" s="68"/>
      <c r="G208" s="69">
        <f>F208/B208*C208</f>
        <v>0</v>
      </c>
      <c r="H208" s="69">
        <f>F208/B208*C208*1.08</f>
        <v>0</v>
      </c>
      <c r="I208" s="64">
        <f>B208/C208*D208/1.08</f>
        <v>0</v>
      </c>
      <c r="J208" s="1"/>
      <c r="K208" s="2"/>
      <c r="L208" s="3"/>
      <c r="M208" s="7"/>
      <c r="N208" s="5"/>
      <c r="O208" s="8"/>
    </row>
    <row r="209" spans="1:15" ht="12.75">
      <c r="A209" s="91" t="s">
        <v>27</v>
      </c>
      <c r="B209" s="64">
        <v>1000</v>
      </c>
      <c r="C209" s="65">
        <v>10.904</v>
      </c>
      <c r="D209" s="66"/>
      <c r="E209" s="67">
        <f t="shared" si="41"/>
        <v>0</v>
      </c>
      <c r="F209" s="68"/>
      <c r="G209" s="69">
        <f>F209/B209*C209</f>
        <v>0</v>
      </c>
      <c r="H209" s="69">
        <f>F209/B209*C209*1.08</f>
        <v>0</v>
      </c>
      <c r="I209" s="64">
        <f>B209/C209*D209/1.08</f>
        <v>0</v>
      </c>
      <c r="J209" s="1"/>
      <c r="K209" s="2"/>
      <c r="L209" s="3"/>
      <c r="M209" s="7"/>
      <c r="N209" s="5"/>
      <c r="O209" s="8"/>
    </row>
    <row r="210" spans="1:15" ht="12.75">
      <c r="A210" s="91" t="s">
        <v>110</v>
      </c>
      <c r="B210" s="64">
        <v>1000</v>
      </c>
      <c r="C210" s="65">
        <v>11.777</v>
      </c>
      <c r="D210" s="66"/>
      <c r="E210" s="67">
        <f t="shared" si="41"/>
        <v>0</v>
      </c>
      <c r="F210" s="68"/>
      <c r="G210" s="69">
        <f>F210/B210*C210</f>
        <v>0</v>
      </c>
      <c r="H210" s="69">
        <f>F210/B210*C210*1.08</f>
        <v>0</v>
      </c>
      <c r="I210" s="64">
        <f>B210/C210*D210/1.08</f>
        <v>0</v>
      </c>
      <c r="J210" s="1"/>
      <c r="K210" s="2"/>
      <c r="L210" s="3"/>
      <c r="M210" s="7"/>
      <c r="N210" s="5"/>
      <c r="O210" s="8"/>
    </row>
    <row r="211" spans="1:15" ht="12.75">
      <c r="A211" s="91" t="s">
        <v>221</v>
      </c>
      <c r="B211" s="64">
        <v>1000</v>
      </c>
      <c r="C211" s="65">
        <v>12.65</v>
      </c>
      <c r="D211" s="66"/>
      <c r="E211" s="67">
        <f t="shared" si="41"/>
        <v>0</v>
      </c>
      <c r="F211" s="68"/>
      <c r="G211" s="69">
        <f>F211/B211*C211</f>
        <v>0</v>
      </c>
      <c r="H211" s="69">
        <f>F211/B211*C211*1.08</f>
        <v>0</v>
      </c>
      <c r="I211" s="64">
        <f>B211/C211*D211/1.08</f>
        <v>0</v>
      </c>
      <c r="J211" s="1"/>
      <c r="K211" s="2"/>
      <c r="L211" s="3"/>
      <c r="M211" s="7"/>
      <c r="N211" s="5"/>
      <c r="O211" s="8"/>
    </row>
    <row r="212" spans="1:15" ht="15">
      <c r="A212" s="84" t="s">
        <v>224</v>
      </c>
      <c r="B212" s="1"/>
      <c r="C212" s="2"/>
      <c r="D212" s="3"/>
      <c r="E212" s="7"/>
      <c r="F212" s="5"/>
      <c r="G212" s="8"/>
      <c r="H212" s="8"/>
      <c r="I212" s="1"/>
      <c r="J212" s="1"/>
      <c r="K212" s="2"/>
      <c r="L212" s="3"/>
      <c r="M212" s="7"/>
      <c r="N212" s="5"/>
      <c r="O212" s="8"/>
    </row>
    <row r="213" spans="1:15" ht="12.75">
      <c r="A213" s="91" t="s">
        <v>227</v>
      </c>
      <c r="B213" s="64">
        <v>1000</v>
      </c>
      <c r="C213" s="65">
        <v>8.516</v>
      </c>
      <c r="D213" s="66"/>
      <c r="E213" s="67">
        <f>B213/C213*D213</f>
        <v>0</v>
      </c>
      <c r="F213" s="68">
        <v>0</v>
      </c>
      <c r="G213" s="69">
        <f aca="true" t="shared" si="44" ref="G213:G232">F213/B213*C213</f>
        <v>0</v>
      </c>
      <c r="H213" s="69">
        <f aca="true" t="shared" si="45" ref="H213:H232">F213/B213*C213*1.08</f>
        <v>0</v>
      </c>
      <c r="I213" s="64">
        <f aca="true" t="shared" si="46" ref="I213:I232">B213/C213*D213/1.08</f>
        <v>0</v>
      </c>
      <c r="J213" s="1"/>
      <c r="K213" s="2"/>
      <c r="L213" s="4"/>
      <c r="M213" s="6"/>
      <c r="N213" s="4"/>
      <c r="O213" s="6"/>
    </row>
    <row r="214" spans="1:15" ht="12.75">
      <c r="A214" s="91" t="s">
        <v>643</v>
      </c>
      <c r="B214" s="64">
        <v>1000</v>
      </c>
      <c r="C214" s="65">
        <v>8.831</v>
      </c>
      <c r="D214" s="66"/>
      <c r="E214" s="67">
        <f>B214/C214*D214</f>
        <v>0</v>
      </c>
      <c r="F214" s="68">
        <v>0</v>
      </c>
      <c r="G214" s="69">
        <f t="shared" si="44"/>
        <v>0</v>
      </c>
      <c r="H214" s="69">
        <f t="shared" si="45"/>
        <v>0</v>
      </c>
      <c r="I214" s="64">
        <f t="shared" si="46"/>
        <v>0</v>
      </c>
      <c r="J214" s="1"/>
      <c r="K214" s="2"/>
      <c r="L214" s="4"/>
      <c r="M214" s="6"/>
      <c r="N214" s="4"/>
      <c r="O214" s="6"/>
    </row>
    <row r="215" spans="1:15" ht="12.75">
      <c r="A215" s="91" t="s">
        <v>228</v>
      </c>
      <c r="B215" s="64">
        <v>1000</v>
      </c>
      <c r="C215" s="65">
        <v>9.146</v>
      </c>
      <c r="D215" s="66"/>
      <c r="E215" s="67">
        <f>B215/C215*D215</f>
        <v>0</v>
      </c>
      <c r="F215" s="68"/>
      <c r="G215" s="69">
        <f t="shared" si="44"/>
        <v>0</v>
      </c>
      <c r="H215" s="69">
        <f t="shared" si="45"/>
        <v>0</v>
      </c>
      <c r="I215" s="64">
        <f t="shared" si="46"/>
        <v>0</v>
      </c>
      <c r="J215" s="1"/>
      <c r="K215" s="2"/>
      <c r="L215" s="3"/>
      <c r="M215" s="7"/>
      <c r="N215" s="5"/>
      <c r="O215" s="8"/>
    </row>
    <row r="216" spans="1:15" ht="12.75">
      <c r="A216" s="91" t="s">
        <v>229</v>
      </c>
      <c r="B216" s="64">
        <v>1000</v>
      </c>
      <c r="C216" s="65">
        <v>9.777</v>
      </c>
      <c r="D216" s="66"/>
      <c r="E216" s="67">
        <f>B216/C216*D216</f>
        <v>0</v>
      </c>
      <c r="F216" s="68"/>
      <c r="G216" s="69">
        <f t="shared" si="44"/>
        <v>0</v>
      </c>
      <c r="H216" s="69">
        <f t="shared" si="45"/>
        <v>0</v>
      </c>
      <c r="I216" s="64">
        <f t="shared" si="46"/>
        <v>0</v>
      </c>
      <c r="J216" s="1"/>
      <c r="K216" s="2"/>
      <c r="L216" s="3"/>
      <c r="M216" s="7"/>
      <c r="N216" s="5"/>
      <c r="O216" s="8"/>
    </row>
    <row r="217" spans="1:15" ht="12.75">
      <c r="A217" s="91" t="s">
        <v>230</v>
      </c>
      <c r="B217" s="64">
        <v>1000</v>
      </c>
      <c r="C217" s="65">
        <v>10.408</v>
      </c>
      <c r="D217" s="66"/>
      <c r="E217" s="67">
        <f aca="true" t="shared" si="47" ref="E217:E234">B217/C217*D217</f>
        <v>0</v>
      </c>
      <c r="F217" s="68"/>
      <c r="G217" s="69">
        <f t="shared" si="44"/>
        <v>0</v>
      </c>
      <c r="H217" s="69">
        <f t="shared" si="45"/>
        <v>0</v>
      </c>
      <c r="I217" s="64">
        <f t="shared" si="46"/>
        <v>0</v>
      </c>
      <c r="J217" s="1"/>
      <c r="K217" s="2"/>
      <c r="L217" s="3"/>
      <c r="M217" s="7"/>
      <c r="N217" s="5"/>
      <c r="O217" s="8"/>
    </row>
    <row r="218" spans="1:15" ht="12.75">
      <c r="A218" s="91" t="s">
        <v>231</v>
      </c>
      <c r="B218" s="64">
        <v>1000</v>
      </c>
      <c r="C218" s="65">
        <v>11.04</v>
      </c>
      <c r="D218" s="66"/>
      <c r="E218" s="67">
        <f t="shared" si="47"/>
        <v>0</v>
      </c>
      <c r="F218" s="68"/>
      <c r="G218" s="69">
        <f t="shared" si="44"/>
        <v>0</v>
      </c>
      <c r="H218" s="69">
        <f t="shared" si="45"/>
        <v>0</v>
      </c>
      <c r="I218" s="64">
        <f t="shared" si="46"/>
        <v>0</v>
      </c>
      <c r="J218" s="1"/>
      <c r="K218" s="2"/>
      <c r="L218" s="3"/>
      <c r="M218" s="7"/>
      <c r="N218" s="5"/>
      <c r="O218" s="8"/>
    </row>
    <row r="219" spans="1:15" ht="12.75">
      <c r="A219" s="91" t="s">
        <v>232</v>
      </c>
      <c r="B219" s="64">
        <v>1000</v>
      </c>
      <c r="C219" s="65">
        <v>11.67</v>
      </c>
      <c r="D219" s="66"/>
      <c r="E219" s="67">
        <f t="shared" si="47"/>
        <v>0</v>
      </c>
      <c r="F219" s="68"/>
      <c r="G219" s="69">
        <f t="shared" si="44"/>
        <v>0</v>
      </c>
      <c r="H219" s="69">
        <f t="shared" si="45"/>
        <v>0</v>
      </c>
      <c r="I219" s="64">
        <f t="shared" si="46"/>
        <v>0</v>
      </c>
      <c r="J219" s="1"/>
      <c r="K219" s="2"/>
      <c r="L219" s="3"/>
      <c r="M219" s="7"/>
      <c r="N219" s="5"/>
      <c r="O219" s="8"/>
    </row>
    <row r="220" spans="1:9" ht="12.75">
      <c r="A220" s="91" t="s">
        <v>233</v>
      </c>
      <c r="B220" s="64">
        <v>1000</v>
      </c>
      <c r="C220" s="65">
        <v>12.617</v>
      </c>
      <c r="D220" s="66"/>
      <c r="E220" s="67">
        <f t="shared" si="47"/>
        <v>0</v>
      </c>
      <c r="F220" s="68"/>
      <c r="G220" s="69">
        <f t="shared" si="44"/>
        <v>0</v>
      </c>
      <c r="H220" s="69">
        <f t="shared" si="45"/>
        <v>0</v>
      </c>
      <c r="I220" s="64">
        <f t="shared" si="46"/>
        <v>0</v>
      </c>
    </row>
    <row r="221" spans="1:9" ht="12.75">
      <c r="A221" s="91" t="s">
        <v>234</v>
      </c>
      <c r="B221" s="64">
        <v>1000</v>
      </c>
      <c r="C221" s="65">
        <v>13.563</v>
      </c>
      <c r="D221" s="66"/>
      <c r="E221" s="67">
        <f t="shared" si="47"/>
        <v>0</v>
      </c>
      <c r="F221" s="68"/>
      <c r="G221" s="69">
        <f t="shared" si="44"/>
        <v>0</v>
      </c>
      <c r="H221" s="69">
        <f t="shared" si="45"/>
        <v>0</v>
      </c>
      <c r="I221" s="64">
        <f t="shared" si="46"/>
        <v>0</v>
      </c>
    </row>
    <row r="222" spans="1:9" ht="12.75">
      <c r="A222" s="91" t="s">
        <v>235</v>
      </c>
      <c r="B222" s="64">
        <v>1000</v>
      </c>
      <c r="C222" s="65">
        <v>14.194</v>
      </c>
      <c r="D222" s="66"/>
      <c r="E222" s="67">
        <f t="shared" si="47"/>
        <v>0</v>
      </c>
      <c r="F222" s="68"/>
      <c r="G222" s="69">
        <f t="shared" si="44"/>
        <v>0</v>
      </c>
      <c r="H222" s="69">
        <f t="shared" si="45"/>
        <v>0</v>
      </c>
      <c r="I222" s="64">
        <f t="shared" si="46"/>
        <v>0</v>
      </c>
    </row>
    <row r="223" spans="1:9" ht="12.75">
      <c r="A223" s="91" t="s">
        <v>236</v>
      </c>
      <c r="B223" s="64">
        <v>1000</v>
      </c>
      <c r="C223" s="65">
        <v>14.824</v>
      </c>
      <c r="D223" s="66"/>
      <c r="E223" s="67">
        <f t="shared" si="47"/>
        <v>0</v>
      </c>
      <c r="F223" s="68"/>
      <c r="G223" s="69">
        <f t="shared" si="44"/>
        <v>0</v>
      </c>
      <c r="H223" s="69">
        <f t="shared" si="45"/>
        <v>0</v>
      </c>
      <c r="I223" s="64">
        <f t="shared" si="46"/>
        <v>0</v>
      </c>
    </row>
    <row r="224" spans="1:9" ht="12.75">
      <c r="A224" s="91" t="s">
        <v>237</v>
      </c>
      <c r="B224" s="64">
        <v>1000</v>
      </c>
      <c r="C224" s="65">
        <v>15.771</v>
      </c>
      <c r="D224" s="66"/>
      <c r="E224" s="67">
        <f t="shared" si="47"/>
        <v>0</v>
      </c>
      <c r="F224" s="68"/>
      <c r="G224" s="69">
        <f t="shared" si="44"/>
        <v>0</v>
      </c>
      <c r="H224" s="69">
        <f t="shared" si="45"/>
        <v>0</v>
      </c>
      <c r="I224" s="64">
        <f t="shared" si="46"/>
        <v>0</v>
      </c>
    </row>
    <row r="225" spans="1:9" ht="12.75">
      <c r="A225" s="91" t="s">
        <v>238</v>
      </c>
      <c r="B225" s="64">
        <v>1000</v>
      </c>
      <c r="C225" s="65">
        <v>16.717</v>
      </c>
      <c r="D225" s="66"/>
      <c r="E225" s="67">
        <f t="shared" si="47"/>
        <v>0</v>
      </c>
      <c r="F225" s="68"/>
      <c r="G225" s="69">
        <f t="shared" si="44"/>
        <v>0</v>
      </c>
      <c r="H225" s="69">
        <f t="shared" si="45"/>
        <v>0</v>
      </c>
      <c r="I225" s="64">
        <f t="shared" si="46"/>
        <v>0</v>
      </c>
    </row>
    <row r="226" spans="1:9" ht="12.75">
      <c r="A226" s="91" t="s">
        <v>239</v>
      </c>
      <c r="B226" s="64">
        <v>1000</v>
      </c>
      <c r="C226" s="65">
        <v>17.348</v>
      </c>
      <c r="D226" s="66"/>
      <c r="E226" s="67">
        <f t="shared" si="47"/>
        <v>0</v>
      </c>
      <c r="F226" s="68"/>
      <c r="G226" s="69">
        <f t="shared" si="44"/>
        <v>0</v>
      </c>
      <c r="H226" s="69">
        <f t="shared" si="45"/>
        <v>0</v>
      </c>
      <c r="I226" s="64">
        <f t="shared" si="46"/>
        <v>0</v>
      </c>
    </row>
    <row r="227" spans="1:9" ht="12.75">
      <c r="A227" s="91" t="s">
        <v>644</v>
      </c>
      <c r="B227" s="64">
        <v>1000</v>
      </c>
      <c r="C227" s="65">
        <v>17.979</v>
      </c>
      <c r="D227" s="66"/>
      <c r="E227" s="67">
        <f t="shared" si="47"/>
        <v>0</v>
      </c>
      <c r="F227" s="68"/>
      <c r="G227" s="69">
        <f t="shared" si="44"/>
        <v>0</v>
      </c>
      <c r="H227" s="69">
        <f t="shared" si="45"/>
        <v>0</v>
      </c>
      <c r="I227" s="64">
        <f t="shared" si="46"/>
        <v>0</v>
      </c>
    </row>
    <row r="228" spans="1:15" ht="12.75">
      <c r="A228" s="91" t="s">
        <v>240</v>
      </c>
      <c r="B228" s="64">
        <v>1000</v>
      </c>
      <c r="C228" s="65">
        <v>18.925</v>
      </c>
      <c r="D228" s="66"/>
      <c r="E228" s="67">
        <f t="shared" si="47"/>
        <v>0</v>
      </c>
      <c r="F228" s="68"/>
      <c r="G228" s="69">
        <f t="shared" si="44"/>
        <v>0</v>
      </c>
      <c r="H228" s="69">
        <f t="shared" si="45"/>
        <v>0</v>
      </c>
      <c r="I228" s="64">
        <f t="shared" si="46"/>
        <v>0</v>
      </c>
      <c r="J228" s="1"/>
      <c r="K228" s="2"/>
      <c r="L228" s="3"/>
      <c r="M228" s="7"/>
      <c r="N228" s="5"/>
      <c r="O228" s="8"/>
    </row>
    <row r="229" spans="1:15" ht="12.75">
      <c r="A229" s="91" t="s">
        <v>645</v>
      </c>
      <c r="B229" s="64">
        <v>1000</v>
      </c>
      <c r="C229" s="65">
        <v>19.872</v>
      </c>
      <c r="D229" s="66"/>
      <c r="E229" s="67">
        <f t="shared" si="47"/>
        <v>0</v>
      </c>
      <c r="F229" s="68"/>
      <c r="G229" s="69">
        <f t="shared" si="44"/>
        <v>0</v>
      </c>
      <c r="H229" s="69">
        <f t="shared" si="45"/>
        <v>0</v>
      </c>
      <c r="I229" s="64">
        <f t="shared" si="46"/>
        <v>0</v>
      </c>
      <c r="J229" s="1"/>
      <c r="K229" s="2"/>
      <c r="L229" s="3"/>
      <c r="M229" s="7"/>
      <c r="N229" s="5"/>
      <c r="O229" s="8"/>
    </row>
    <row r="230" spans="1:15" ht="12.75">
      <c r="A230" s="91" t="s">
        <v>241</v>
      </c>
      <c r="B230" s="64">
        <v>1000</v>
      </c>
      <c r="C230" s="65">
        <v>20.503</v>
      </c>
      <c r="D230" s="66"/>
      <c r="E230" s="67">
        <f t="shared" si="47"/>
        <v>0</v>
      </c>
      <c r="F230" s="68"/>
      <c r="G230" s="69">
        <f t="shared" si="44"/>
        <v>0</v>
      </c>
      <c r="H230" s="69">
        <f t="shared" si="45"/>
        <v>0</v>
      </c>
      <c r="I230" s="64">
        <f t="shared" si="46"/>
        <v>0</v>
      </c>
      <c r="J230" s="1"/>
      <c r="K230" s="2"/>
      <c r="L230" s="3"/>
      <c r="M230" s="7"/>
      <c r="N230" s="5"/>
      <c r="O230" s="8"/>
    </row>
    <row r="231" spans="1:15" ht="12.75">
      <c r="A231" s="91" t="s">
        <v>242</v>
      </c>
      <c r="B231" s="64">
        <v>1000</v>
      </c>
      <c r="C231" s="65">
        <v>22.08</v>
      </c>
      <c r="D231" s="66"/>
      <c r="E231" s="67">
        <f t="shared" si="47"/>
        <v>0</v>
      </c>
      <c r="F231" s="68"/>
      <c r="G231" s="69">
        <f t="shared" si="44"/>
        <v>0</v>
      </c>
      <c r="H231" s="69">
        <f t="shared" si="45"/>
        <v>0</v>
      </c>
      <c r="I231" s="64">
        <f t="shared" si="46"/>
        <v>0</v>
      </c>
      <c r="J231" s="1"/>
      <c r="K231" s="2"/>
      <c r="L231" s="3"/>
      <c r="M231" s="7"/>
      <c r="N231" s="5"/>
      <c r="O231" s="8"/>
    </row>
    <row r="232" spans="1:15" ht="12.75">
      <c r="A232" s="91" t="s">
        <v>243</v>
      </c>
      <c r="B232" s="64">
        <v>1000</v>
      </c>
      <c r="C232" s="65">
        <v>23.657</v>
      </c>
      <c r="D232" s="66"/>
      <c r="E232" s="67">
        <f t="shared" si="47"/>
        <v>0</v>
      </c>
      <c r="F232" s="68"/>
      <c r="G232" s="69">
        <f t="shared" si="44"/>
        <v>0</v>
      </c>
      <c r="H232" s="69">
        <f t="shared" si="45"/>
        <v>0</v>
      </c>
      <c r="I232" s="64">
        <f t="shared" si="46"/>
        <v>0</v>
      </c>
      <c r="J232" s="1"/>
      <c r="K232" s="2"/>
      <c r="L232" s="3"/>
      <c r="M232" s="7"/>
      <c r="N232" s="5"/>
      <c r="O232" s="8"/>
    </row>
    <row r="233" spans="1:15" ht="12.75">
      <c r="A233" s="91" t="s">
        <v>244</v>
      </c>
      <c r="B233" s="64">
        <v>1000</v>
      </c>
      <c r="C233" s="65">
        <v>25.234</v>
      </c>
      <c r="D233" s="66"/>
      <c r="E233" s="67">
        <f t="shared" si="47"/>
        <v>0</v>
      </c>
      <c r="F233" s="68"/>
      <c r="G233" s="69">
        <f>F233/B233*C233</f>
        <v>0</v>
      </c>
      <c r="H233" s="69">
        <f>F233/B233*C233*1.08</f>
        <v>0</v>
      </c>
      <c r="I233" s="64">
        <f>B233/C233*D233/1.08</f>
        <v>0</v>
      </c>
      <c r="J233" s="1"/>
      <c r="K233" s="2"/>
      <c r="L233" s="3"/>
      <c r="M233" s="7"/>
      <c r="N233" s="5"/>
      <c r="O233" s="8"/>
    </row>
    <row r="234" spans="1:15" ht="12.75">
      <c r="A234" s="95" t="s">
        <v>245</v>
      </c>
      <c r="B234" s="64">
        <v>1000</v>
      </c>
      <c r="C234" s="65">
        <v>26.811</v>
      </c>
      <c r="D234" s="66"/>
      <c r="E234" s="67">
        <f t="shared" si="47"/>
        <v>0</v>
      </c>
      <c r="F234" s="68"/>
      <c r="G234" s="69">
        <f aca="true" t="shared" si="48" ref="G234:G261">F234/B234*C234</f>
        <v>0</v>
      </c>
      <c r="H234" s="69">
        <f aca="true" t="shared" si="49" ref="H234:H254">F234/B234*C234*1.08</f>
        <v>0</v>
      </c>
      <c r="I234" s="64">
        <f aca="true" t="shared" si="50" ref="I234:I254">B234/C234*D234/1.08</f>
        <v>0</v>
      </c>
      <c r="J234" s="1"/>
      <c r="K234" s="2"/>
      <c r="L234" s="3"/>
      <c r="M234" s="7"/>
      <c r="N234" s="5"/>
      <c r="O234" s="8"/>
    </row>
    <row r="235" spans="1:15" ht="12.75">
      <c r="A235" s="91" t="s">
        <v>715</v>
      </c>
      <c r="B235" s="64">
        <v>1000</v>
      </c>
      <c r="C235" s="65">
        <v>28.388</v>
      </c>
      <c r="D235" s="66"/>
      <c r="E235" s="67">
        <f>B235/C235*D235</f>
        <v>0</v>
      </c>
      <c r="F235" s="68"/>
      <c r="G235" s="69">
        <f>F235/B235*C235</f>
        <v>0</v>
      </c>
      <c r="H235" s="69">
        <f>F235/B235*C235*1.08</f>
        <v>0</v>
      </c>
      <c r="I235" s="64">
        <f>B235/C235*D235/1.08</f>
        <v>0</v>
      </c>
      <c r="J235" s="1"/>
      <c r="K235" s="2"/>
      <c r="L235" s="3"/>
      <c r="M235" s="7"/>
      <c r="N235" s="5"/>
      <c r="O235" s="8"/>
    </row>
    <row r="236" spans="1:15" ht="12.75">
      <c r="A236" s="95" t="s">
        <v>586</v>
      </c>
      <c r="B236" s="64">
        <v>1000</v>
      </c>
      <c r="C236" s="65">
        <v>29.965</v>
      </c>
      <c r="D236" s="66"/>
      <c r="E236" s="67">
        <f>B236/C236*D236</f>
        <v>0</v>
      </c>
      <c r="F236" s="68"/>
      <c r="G236" s="69">
        <f>F236/B236*C236</f>
        <v>0</v>
      </c>
      <c r="H236" s="69">
        <f>F236/B236*C236*1.08</f>
        <v>0</v>
      </c>
      <c r="I236" s="64">
        <f>B236/C236*D236/1.08</f>
        <v>0</v>
      </c>
      <c r="J236" s="1"/>
      <c r="K236" s="2"/>
      <c r="L236" s="3"/>
      <c r="M236" s="7"/>
      <c r="N236" s="5"/>
      <c r="O236" s="8"/>
    </row>
    <row r="237" spans="1:15" ht="15">
      <c r="A237" s="97" t="s">
        <v>246</v>
      </c>
      <c r="B237" s="94"/>
      <c r="C237" s="65"/>
      <c r="D237" s="66"/>
      <c r="E237" s="67"/>
      <c r="F237" s="68"/>
      <c r="G237" s="69"/>
      <c r="H237" s="69"/>
      <c r="I237" s="64"/>
      <c r="J237" s="1"/>
      <c r="K237" s="2"/>
      <c r="L237" s="3"/>
      <c r="M237" s="7"/>
      <c r="N237" s="5"/>
      <c r="O237" s="8"/>
    </row>
    <row r="238" spans="1:15" ht="12.75">
      <c r="A238" s="96" t="s">
        <v>251</v>
      </c>
      <c r="B238" s="64">
        <v>1000</v>
      </c>
      <c r="C238" s="65">
        <v>17.59</v>
      </c>
      <c r="D238" s="66"/>
      <c r="E238" s="67">
        <f aca="true" t="shared" si="51" ref="E238:E261">B238/C238*D238</f>
        <v>0</v>
      </c>
      <c r="F238" s="68"/>
      <c r="G238" s="69">
        <f t="shared" si="48"/>
        <v>0</v>
      </c>
      <c r="H238" s="69">
        <f t="shared" si="49"/>
        <v>0</v>
      </c>
      <c r="I238" s="64">
        <f t="shared" si="50"/>
        <v>0</v>
      </c>
      <c r="J238" s="1"/>
      <c r="K238" s="2"/>
      <c r="L238" s="3"/>
      <c r="M238" s="7"/>
      <c r="N238" s="5"/>
      <c r="O238" s="8"/>
    </row>
    <row r="239" spans="1:15" ht="12.75">
      <c r="A239" s="91" t="s">
        <v>252</v>
      </c>
      <c r="B239" s="64">
        <v>1000</v>
      </c>
      <c r="C239" s="65">
        <v>18.58</v>
      </c>
      <c r="D239" s="66"/>
      <c r="E239" s="67">
        <f t="shared" si="51"/>
        <v>0</v>
      </c>
      <c r="F239" s="68"/>
      <c r="G239" s="69">
        <f t="shared" si="48"/>
        <v>0</v>
      </c>
      <c r="H239" s="69">
        <f t="shared" si="49"/>
        <v>0</v>
      </c>
      <c r="I239" s="64">
        <f t="shared" si="50"/>
        <v>0</v>
      </c>
      <c r="J239" s="1"/>
      <c r="K239" s="2"/>
      <c r="L239" s="3"/>
      <c r="M239" s="7"/>
      <c r="N239" s="5"/>
      <c r="O239" s="8"/>
    </row>
    <row r="240" spans="1:15" ht="12.75">
      <c r="A240" s="91" t="s">
        <v>253</v>
      </c>
      <c r="B240" s="64">
        <v>1000</v>
      </c>
      <c r="C240" s="65">
        <v>19.58</v>
      </c>
      <c r="D240" s="66"/>
      <c r="E240" s="67">
        <f t="shared" si="51"/>
        <v>0</v>
      </c>
      <c r="F240" s="68"/>
      <c r="G240" s="69">
        <f t="shared" si="48"/>
        <v>0</v>
      </c>
      <c r="H240" s="69">
        <f t="shared" si="49"/>
        <v>0</v>
      </c>
      <c r="I240" s="64">
        <f t="shared" si="50"/>
        <v>0</v>
      </c>
      <c r="J240" s="1"/>
      <c r="K240" s="2"/>
      <c r="L240" s="3"/>
      <c r="M240" s="7"/>
      <c r="N240" s="5"/>
      <c r="O240" s="8"/>
    </row>
    <row r="241" spans="1:9" ht="12.75">
      <c r="A241" s="91" t="s">
        <v>254</v>
      </c>
      <c r="B241" s="64">
        <v>1000</v>
      </c>
      <c r="C241" s="65">
        <v>21.08</v>
      </c>
      <c r="D241" s="66"/>
      <c r="E241" s="67">
        <f t="shared" si="51"/>
        <v>0</v>
      </c>
      <c r="F241" s="68"/>
      <c r="G241" s="69">
        <f t="shared" si="48"/>
        <v>0</v>
      </c>
      <c r="H241" s="69">
        <f t="shared" si="49"/>
        <v>0</v>
      </c>
      <c r="I241" s="64">
        <f t="shared" si="50"/>
        <v>0</v>
      </c>
    </row>
    <row r="242" spans="1:9" ht="12.75">
      <c r="A242" s="91" t="s">
        <v>255</v>
      </c>
      <c r="B242" s="64">
        <v>1000</v>
      </c>
      <c r="C242" s="65">
        <v>22.57</v>
      </c>
      <c r="D242" s="66"/>
      <c r="E242" s="67">
        <f t="shared" si="51"/>
        <v>0</v>
      </c>
      <c r="F242" s="68"/>
      <c r="G242" s="69">
        <f t="shared" si="48"/>
        <v>0</v>
      </c>
      <c r="H242" s="69">
        <f t="shared" si="49"/>
        <v>0</v>
      </c>
      <c r="I242" s="64">
        <f t="shared" si="50"/>
        <v>0</v>
      </c>
    </row>
    <row r="243" spans="1:9" ht="12.75">
      <c r="A243" s="91" t="s">
        <v>256</v>
      </c>
      <c r="B243" s="64">
        <v>1000</v>
      </c>
      <c r="C243" s="65">
        <v>23.57</v>
      </c>
      <c r="D243" s="66"/>
      <c r="E243" s="67">
        <f t="shared" si="51"/>
        <v>0</v>
      </c>
      <c r="F243" s="68"/>
      <c r="G243" s="69">
        <f t="shared" si="48"/>
        <v>0</v>
      </c>
      <c r="H243" s="69">
        <f t="shared" si="49"/>
        <v>0</v>
      </c>
      <c r="I243" s="64">
        <f t="shared" si="50"/>
        <v>0</v>
      </c>
    </row>
    <row r="244" spans="1:9" ht="12.75">
      <c r="A244" s="91" t="s">
        <v>257</v>
      </c>
      <c r="B244" s="64">
        <v>1000</v>
      </c>
      <c r="C244" s="65">
        <v>24.57</v>
      </c>
      <c r="D244" s="66"/>
      <c r="E244" s="67">
        <f t="shared" si="51"/>
        <v>0</v>
      </c>
      <c r="F244" s="68"/>
      <c r="G244" s="69">
        <f t="shared" si="48"/>
        <v>0</v>
      </c>
      <c r="H244" s="69">
        <f t="shared" si="49"/>
        <v>0</v>
      </c>
      <c r="I244" s="64">
        <f t="shared" si="50"/>
        <v>0</v>
      </c>
    </row>
    <row r="245" spans="1:9" ht="12.75">
      <c r="A245" s="91" t="s">
        <v>258</v>
      </c>
      <c r="B245" s="64">
        <v>1000</v>
      </c>
      <c r="C245" s="65">
        <v>26.06</v>
      </c>
      <c r="D245" s="66"/>
      <c r="E245" s="67">
        <f t="shared" si="51"/>
        <v>0</v>
      </c>
      <c r="F245" s="68"/>
      <c r="G245" s="69">
        <f t="shared" si="48"/>
        <v>0</v>
      </c>
      <c r="H245" s="69">
        <f t="shared" si="49"/>
        <v>0</v>
      </c>
      <c r="I245" s="64">
        <f t="shared" si="50"/>
        <v>0</v>
      </c>
    </row>
    <row r="246" spans="1:9" ht="12.75">
      <c r="A246" s="91" t="s">
        <v>259</v>
      </c>
      <c r="B246" s="64">
        <v>1000</v>
      </c>
      <c r="C246" s="65">
        <v>27.56</v>
      </c>
      <c r="D246" s="66"/>
      <c r="E246" s="67">
        <f t="shared" si="51"/>
        <v>0</v>
      </c>
      <c r="F246" s="68"/>
      <c r="G246" s="69">
        <f t="shared" si="48"/>
        <v>0</v>
      </c>
      <c r="H246" s="69">
        <f t="shared" si="49"/>
        <v>0</v>
      </c>
      <c r="I246" s="64">
        <f t="shared" si="50"/>
        <v>0</v>
      </c>
    </row>
    <row r="247" spans="1:9" ht="12.75">
      <c r="A247" s="91" t="s">
        <v>260</v>
      </c>
      <c r="B247" s="64">
        <v>1000</v>
      </c>
      <c r="C247" s="65">
        <v>28.56</v>
      </c>
      <c r="D247" s="66"/>
      <c r="E247" s="67">
        <f t="shared" si="51"/>
        <v>0</v>
      </c>
      <c r="F247" s="68"/>
      <c r="G247" s="69">
        <f t="shared" si="48"/>
        <v>0</v>
      </c>
      <c r="H247" s="69">
        <f t="shared" si="49"/>
        <v>0</v>
      </c>
      <c r="I247" s="64">
        <f t="shared" si="50"/>
        <v>0</v>
      </c>
    </row>
    <row r="248" spans="1:9" ht="12.75">
      <c r="A248" s="91" t="s">
        <v>646</v>
      </c>
      <c r="B248" s="64">
        <v>1000</v>
      </c>
      <c r="C248" s="65">
        <v>29.55</v>
      </c>
      <c r="D248" s="66"/>
      <c r="E248" s="67">
        <f t="shared" si="51"/>
        <v>0</v>
      </c>
      <c r="F248" s="68"/>
      <c r="G248" s="69">
        <f t="shared" si="48"/>
        <v>0</v>
      </c>
      <c r="H248" s="69">
        <f t="shared" si="49"/>
        <v>0</v>
      </c>
      <c r="I248" s="64">
        <f t="shared" si="50"/>
        <v>0</v>
      </c>
    </row>
    <row r="249" spans="1:15" ht="12.75">
      <c r="A249" s="91" t="s">
        <v>261</v>
      </c>
      <c r="B249" s="64">
        <v>1000</v>
      </c>
      <c r="C249" s="65">
        <v>31.05</v>
      </c>
      <c r="D249" s="66"/>
      <c r="E249" s="67">
        <f t="shared" si="51"/>
        <v>0</v>
      </c>
      <c r="F249" s="68"/>
      <c r="G249" s="69">
        <f t="shared" si="48"/>
        <v>0</v>
      </c>
      <c r="H249" s="69">
        <f t="shared" si="49"/>
        <v>0</v>
      </c>
      <c r="I249" s="64">
        <f t="shared" si="50"/>
        <v>0</v>
      </c>
      <c r="J249" s="1"/>
      <c r="K249" s="2"/>
      <c r="L249" s="3"/>
      <c r="M249" s="7"/>
      <c r="N249" s="5"/>
      <c r="O249" s="8"/>
    </row>
    <row r="250" spans="1:15" ht="12.75">
      <c r="A250" s="91" t="s">
        <v>647</v>
      </c>
      <c r="B250" s="64">
        <v>1000</v>
      </c>
      <c r="C250" s="65">
        <v>32.55</v>
      </c>
      <c r="D250" s="66"/>
      <c r="E250" s="67">
        <f t="shared" si="51"/>
        <v>0</v>
      </c>
      <c r="F250" s="68"/>
      <c r="G250" s="69">
        <f t="shared" si="48"/>
        <v>0</v>
      </c>
      <c r="H250" s="69">
        <f t="shared" si="49"/>
        <v>0</v>
      </c>
      <c r="I250" s="64">
        <f t="shared" si="50"/>
        <v>0</v>
      </c>
      <c r="J250" s="1"/>
      <c r="K250" s="2"/>
      <c r="L250" s="3"/>
      <c r="M250" s="7"/>
      <c r="N250" s="5"/>
      <c r="O250" s="8"/>
    </row>
    <row r="251" spans="1:15" ht="12.75">
      <c r="A251" s="91" t="s">
        <v>262</v>
      </c>
      <c r="B251" s="64">
        <v>1000</v>
      </c>
      <c r="C251" s="65">
        <v>33.54</v>
      </c>
      <c r="D251" s="66"/>
      <c r="E251" s="67">
        <f t="shared" si="51"/>
        <v>0</v>
      </c>
      <c r="F251" s="68"/>
      <c r="G251" s="69">
        <f t="shared" si="48"/>
        <v>0</v>
      </c>
      <c r="H251" s="69">
        <f t="shared" si="49"/>
        <v>0</v>
      </c>
      <c r="I251" s="64">
        <f t="shared" si="50"/>
        <v>0</v>
      </c>
      <c r="J251" s="1"/>
      <c r="K251" s="2"/>
      <c r="L251" s="3"/>
      <c r="M251" s="7"/>
      <c r="N251" s="5"/>
      <c r="O251" s="8"/>
    </row>
    <row r="252" spans="1:15" ht="12.75">
      <c r="A252" s="91" t="s">
        <v>263</v>
      </c>
      <c r="B252" s="64">
        <v>1000</v>
      </c>
      <c r="C252" s="65">
        <v>36.04</v>
      </c>
      <c r="D252" s="66"/>
      <c r="E252" s="67">
        <f t="shared" si="51"/>
        <v>0</v>
      </c>
      <c r="F252" s="68"/>
      <c r="G252" s="69">
        <f t="shared" si="48"/>
        <v>0</v>
      </c>
      <c r="H252" s="69">
        <f t="shared" si="49"/>
        <v>0</v>
      </c>
      <c r="I252" s="64">
        <f t="shared" si="50"/>
        <v>0</v>
      </c>
      <c r="J252" s="1"/>
      <c r="K252" s="2"/>
      <c r="L252" s="3"/>
      <c r="M252" s="7"/>
      <c r="N252" s="5"/>
      <c r="O252" s="8"/>
    </row>
    <row r="253" spans="1:15" ht="12.75">
      <c r="A253" s="91" t="s">
        <v>264</v>
      </c>
      <c r="B253" s="64">
        <v>1000</v>
      </c>
      <c r="C253" s="65">
        <v>38.53</v>
      </c>
      <c r="D253" s="66"/>
      <c r="E253" s="67">
        <f t="shared" si="51"/>
        <v>0</v>
      </c>
      <c r="F253" s="68"/>
      <c r="G253" s="69">
        <f t="shared" si="48"/>
        <v>0</v>
      </c>
      <c r="H253" s="69">
        <f t="shared" si="49"/>
        <v>0</v>
      </c>
      <c r="I253" s="64">
        <f t="shared" si="50"/>
        <v>0</v>
      </c>
      <c r="J253" s="1"/>
      <c r="K253" s="2"/>
      <c r="L253" s="3"/>
      <c r="M253" s="7"/>
      <c r="N253" s="5"/>
      <c r="O253" s="8"/>
    </row>
    <row r="254" spans="1:15" ht="12.75">
      <c r="A254" s="91" t="s">
        <v>265</v>
      </c>
      <c r="B254" s="64">
        <v>1000</v>
      </c>
      <c r="C254" s="65">
        <v>41.02</v>
      </c>
      <c r="D254" s="66"/>
      <c r="E254" s="67">
        <f t="shared" si="51"/>
        <v>0</v>
      </c>
      <c r="F254" s="68"/>
      <c r="G254" s="69">
        <f t="shared" si="48"/>
        <v>0</v>
      </c>
      <c r="H254" s="69">
        <f t="shared" si="49"/>
        <v>0</v>
      </c>
      <c r="I254" s="64">
        <f t="shared" si="50"/>
        <v>0</v>
      </c>
      <c r="J254" s="1"/>
      <c r="K254" s="2"/>
      <c r="L254" s="3"/>
      <c r="M254" s="7"/>
      <c r="N254" s="5"/>
      <c r="O254" s="8"/>
    </row>
    <row r="255" spans="1:15" ht="12.75">
      <c r="A255" s="91" t="s">
        <v>266</v>
      </c>
      <c r="B255" s="64">
        <v>1000</v>
      </c>
      <c r="C255" s="65">
        <v>43.52</v>
      </c>
      <c r="D255" s="66"/>
      <c r="E255" s="67">
        <f t="shared" si="51"/>
        <v>0</v>
      </c>
      <c r="F255" s="68"/>
      <c r="G255" s="69">
        <f t="shared" si="48"/>
        <v>0</v>
      </c>
      <c r="H255" s="69">
        <f aca="true" t="shared" si="52" ref="H255:H261">F255/B255*C255*1.08</f>
        <v>0</v>
      </c>
      <c r="I255" s="64">
        <f aca="true" t="shared" si="53" ref="I255:I261">B255/C255*D255/1.08</f>
        <v>0</v>
      </c>
      <c r="J255" s="1"/>
      <c r="K255" s="2"/>
      <c r="L255" s="3"/>
      <c r="M255" s="7"/>
      <c r="N255" s="5"/>
      <c r="O255" s="8"/>
    </row>
    <row r="256" spans="1:15" ht="12.75">
      <c r="A256" s="91" t="s">
        <v>267</v>
      </c>
      <c r="B256" s="64">
        <v>1000</v>
      </c>
      <c r="C256" s="65">
        <v>46.01</v>
      </c>
      <c r="D256" s="66"/>
      <c r="E256" s="67">
        <f t="shared" si="51"/>
        <v>0</v>
      </c>
      <c r="F256" s="68"/>
      <c r="G256" s="69">
        <f t="shared" si="48"/>
        <v>0</v>
      </c>
      <c r="H256" s="69">
        <f t="shared" si="52"/>
        <v>0</v>
      </c>
      <c r="I256" s="64">
        <f t="shared" si="53"/>
        <v>0</v>
      </c>
      <c r="J256" s="1"/>
      <c r="K256" s="2"/>
      <c r="L256" s="3"/>
      <c r="M256" s="7"/>
      <c r="N256" s="5"/>
      <c r="O256" s="8"/>
    </row>
    <row r="257" spans="1:15" ht="12.75">
      <c r="A257" s="91" t="s">
        <v>268</v>
      </c>
      <c r="B257" s="64">
        <v>1000</v>
      </c>
      <c r="C257" s="65">
        <v>48.5</v>
      </c>
      <c r="D257" s="66"/>
      <c r="E257" s="67">
        <f t="shared" si="51"/>
        <v>0</v>
      </c>
      <c r="F257" s="68"/>
      <c r="G257" s="69">
        <f t="shared" si="48"/>
        <v>0</v>
      </c>
      <c r="H257" s="69">
        <f t="shared" si="52"/>
        <v>0</v>
      </c>
      <c r="I257" s="64">
        <f t="shared" si="53"/>
        <v>0</v>
      </c>
      <c r="J257" s="1"/>
      <c r="K257" s="2"/>
      <c r="L257" s="3"/>
      <c r="M257" s="7"/>
      <c r="N257" s="5"/>
      <c r="O257" s="8"/>
    </row>
    <row r="258" spans="1:15" ht="12.75">
      <c r="A258" s="91" t="s">
        <v>269</v>
      </c>
      <c r="B258" s="64">
        <v>1000</v>
      </c>
      <c r="C258" s="65">
        <v>51</v>
      </c>
      <c r="D258" s="66"/>
      <c r="E258" s="67">
        <f t="shared" si="51"/>
        <v>0</v>
      </c>
      <c r="F258" s="68"/>
      <c r="G258" s="69">
        <f t="shared" si="48"/>
        <v>0</v>
      </c>
      <c r="H258" s="69">
        <f t="shared" si="52"/>
        <v>0</v>
      </c>
      <c r="I258" s="64">
        <f t="shared" si="53"/>
        <v>0</v>
      </c>
      <c r="J258" s="1"/>
      <c r="K258" s="2"/>
      <c r="L258" s="3"/>
      <c r="M258" s="7"/>
      <c r="N258" s="5"/>
      <c r="O258" s="8"/>
    </row>
    <row r="259" spans="1:15" ht="12.75">
      <c r="A259" s="91" t="s">
        <v>270</v>
      </c>
      <c r="B259" s="64">
        <v>1000</v>
      </c>
      <c r="C259" s="65">
        <v>53.49</v>
      </c>
      <c r="D259" s="66"/>
      <c r="E259" s="67">
        <f t="shared" si="51"/>
        <v>0</v>
      </c>
      <c r="F259" s="68"/>
      <c r="G259" s="69">
        <f t="shared" si="48"/>
        <v>0</v>
      </c>
      <c r="H259" s="69">
        <f t="shared" si="52"/>
        <v>0</v>
      </c>
      <c r="I259" s="64">
        <f t="shared" si="53"/>
        <v>0</v>
      </c>
      <c r="J259" s="1"/>
      <c r="K259" s="2"/>
      <c r="L259" s="3"/>
      <c r="M259" s="7"/>
      <c r="N259" s="5"/>
      <c r="O259" s="8"/>
    </row>
    <row r="260" spans="1:15" ht="12.75">
      <c r="A260" s="91" t="s">
        <v>271</v>
      </c>
      <c r="B260" s="64">
        <v>1000</v>
      </c>
      <c r="C260" s="65">
        <v>55.98</v>
      </c>
      <c r="D260" s="66"/>
      <c r="E260" s="67">
        <f t="shared" si="51"/>
        <v>0</v>
      </c>
      <c r="F260" s="68"/>
      <c r="G260" s="69">
        <f t="shared" si="48"/>
        <v>0</v>
      </c>
      <c r="H260" s="69">
        <f t="shared" si="52"/>
        <v>0</v>
      </c>
      <c r="I260" s="64">
        <f t="shared" si="53"/>
        <v>0</v>
      </c>
      <c r="J260" s="1"/>
      <c r="K260" s="2"/>
      <c r="L260" s="3"/>
      <c r="M260" s="7"/>
      <c r="N260" s="5"/>
      <c r="O260" s="8"/>
    </row>
    <row r="261" spans="1:15" ht="12.75">
      <c r="A261" s="91" t="s">
        <v>272</v>
      </c>
      <c r="B261" s="64">
        <v>1000</v>
      </c>
      <c r="C261" s="65">
        <v>58.48</v>
      </c>
      <c r="D261" s="66"/>
      <c r="E261" s="67">
        <f t="shared" si="51"/>
        <v>0</v>
      </c>
      <c r="F261" s="68"/>
      <c r="G261" s="69">
        <f t="shared" si="48"/>
        <v>0</v>
      </c>
      <c r="H261" s="69">
        <f t="shared" si="52"/>
        <v>0</v>
      </c>
      <c r="I261" s="64">
        <f t="shared" si="53"/>
        <v>0</v>
      </c>
      <c r="J261" s="1"/>
      <c r="K261" s="2"/>
      <c r="L261" s="3"/>
      <c r="M261" s="7"/>
      <c r="N261" s="5"/>
      <c r="O261" s="8"/>
    </row>
    <row r="262" spans="1:15" ht="15">
      <c r="A262" s="84" t="s">
        <v>273</v>
      </c>
      <c r="B262" s="1"/>
      <c r="C262" s="2"/>
      <c r="D262" s="3"/>
      <c r="E262" s="7"/>
      <c r="F262" s="5"/>
      <c r="G262" s="8"/>
      <c r="H262" s="8"/>
      <c r="I262" s="1"/>
      <c r="J262" s="1"/>
      <c r="K262" s="2"/>
      <c r="L262" s="3"/>
      <c r="M262" s="7"/>
      <c r="N262" s="5"/>
      <c r="O262" s="8"/>
    </row>
    <row r="263" spans="1:9" ht="12.75">
      <c r="A263" s="91" t="s">
        <v>276</v>
      </c>
      <c r="B263" s="64">
        <v>1000</v>
      </c>
      <c r="C263" s="65">
        <v>25.64</v>
      </c>
      <c r="D263" s="66"/>
      <c r="E263" s="67">
        <f>B263/C263*D263</f>
        <v>0</v>
      </c>
      <c r="F263" s="68"/>
      <c r="G263" s="69">
        <f>F263/B263*C263</f>
        <v>0</v>
      </c>
      <c r="H263" s="69">
        <f>F263/B263*C263*1.08</f>
        <v>0</v>
      </c>
      <c r="I263" s="64">
        <f>B263/C263*D263/1.08</f>
        <v>0</v>
      </c>
    </row>
    <row r="264" spans="1:9" ht="12.75">
      <c r="A264" s="91" t="s">
        <v>277</v>
      </c>
      <c r="B264" s="64">
        <v>1000</v>
      </c>
      <c r="C264" s="65">
        <v>27.08</v>
      </c>
      <c r="D264" s="66"/>
      <c r="E264" s="67">
        <f>B264/C264*D264</f>
        <v>0</v>
      </c>
      <c r="F264" s="68"/>
      <c r="G264" s="69">
        <f>F264/B264*C264</f>
        <v>0</v>
      </c>
      <c r="H264" s="69">
        <f>F264/B264*C264*1.08</f>
        <v>0</v>
      </c>
      <c r="I264" s="64">
        <f>B264/C264*D264/1.08</f>
        <v>0</v>
      </c>
    </row>
    <row r="265" spans="1:15" ht="12.75">
      <c r="A265" s="91" t="s">
        <v>278</v>
      </c>
      <c r="B265" s="64">
        <v>1000</v>
      </c>
      <c r="C265" s="65">
        <v>28.53</v>
      </c>
      <c r="D265" s="66"/>
      <c r="E265" s="67">
        <f aca="true" t="shared" si="54" ref="E265:E283">B265/C265*D265</f>
        <v>0</v>
      </c>
      <c r="F265" s="68"/>
      <c r="G265" s="69">
        <f aca="true" t="shared" si="55" ref="G265:G286">F265/B265*C265</f>
        <v>0</v>
      </c>
      <c r="H265" s="69">
        <f aca="true" t="shared" si="56" ref="H265:H286">F265/B265*C265*1.08</f>
        <v>0</v>
      </c>
      <c r="I265" s="64">
        <f aca="true" t="shared" si="57" ref="I265:I286">B265/C265*D265/1.08</f>
        <v>0</v>
      </c>
      <c r="J265" s="1"/>
      <c r="K265" s="2"/>
      <c r="L265" s="3"/>
      <c r="M265" s="7"/>
      <c r="N265" s="5"/>
      <c r="O265" s="8"/>
    </row>
    <row r="266" spans="1:9" ht="12.75">
      <c r="A266" s="91" t="s">
        <v>279</v>
      </c>
      <c r="B266" s="64">
        <v>1000</v>
      </c>
      <c r="C266" s="65">
        <v>30.7</v>
      </c>
      <c r="D266" s="66"/>
      <c r="E266" s="67">
        <f t="shared" si="54"/>
        <v>0</v>
      </c>
      <c r="F266" s="68"/>
      <c r="G266" s="69">
        <f t="shared" si="55"/>
        <v>0</v>
      </c>
      <c r="H266" s="69">
        <f t="shared" si="56"/>
        <v>0</v>
      </c>
      <c r="I266" s="64">
        <f t="shared" si="57"/>
        <v>0</v>
      </c>
    </row>
    <row r="267" spans="1:9" ht="12.75">
      <c r="A267" s="91" t="s">
        <v>280</v>
      </c>
      <c r="B267" s="64">
        <v>1000</v>
      </c>
      <c r="C267" s="65">
        <v>32.87</v>
      </c>
      <c r="D267" s="66"/>
      <c r="E267" s="67">
        <f t="shared" si="54"/>
        <v>0</v>
      </c>
      <c r="F267" s="68"/>
      <c r="G267" s="69">
        <f t="shared" si="55"/>
        <v>0</v>
      </c>
      <c r="H267" s="69">
        <f t="shared" si="56"/>
        <v>0</v>
      </c>
      <c r="I267" s="64">
        <f t="shared" si="57"/>
        <v>0</v>
      </c>
    </row>
    <row r="268" spans="1:9" ht="12.75">
      <c r="A268" s="91" t="s">
        <v>281</v>
      </c>
      <c r="B268" s="64">
        <v>1000</v>
      </c>
      <c r="C268" s="65">
        <v>34.32</v>
      </c>
      <c r="D268" s="66"/>
      <c r="E268" s="67">
        <f t="shared" si="54"/>
        <v>0</v>
      </c>
      <c r="F268" s="68"/>
      <c r="G268" s="69">
        <f t="shared" si="55"/>
        <v>0</v>
      </c>
      <c r="H268" s="69">
        <f t="shared" si="56"/>
        <v>0</v>
      </c>
      <c r="I268" s="64">
        <f t="shared" si="57"/>
        <v>0</v>
      </c>
    </row>
    <row r="269" spans="1:9" ht="12.75">
      <c r="A269" s="91" t="s">
        <v>282</v>
      </c>
      <c r="B269" s="64">
        <v>1000</v>
      </c>
      <c r="C269" s="65">
        <v>35.77</v>
      </c>
      <c r="D269" s="66"/>
      <c r="E269" s="67">
        <f t="shared" si="54"/>
        <v>0</v>
      </c>
      <c r="F269" s="68"/>
      <c r="G269" s="69">
        <f t="shared" si="55"/>
        <v>0</v>
      </c>
      <c r="H269" s="69">
        <f t="shared" si="56"/>
        <v>0</v>
      </c>
      <c r="I269" s="64">
        <f t="shared" si="57"/>
        <v>0</v>
      </c>
    </row>
    <row r="270" spans="1:9" ht="12.75">
      <c r="A270" s="91" t="s">
        <v>283</v>
      </c>
      <c r="B270" s="64">
        <v>1000</v>
      </c>
      <c r="C270" s="65">
        <v>37.94</v>
      </c>
      <c r="D270" s="66"/>
      <c r="E270" s="67">
        <f t="shared" si="54"/>
        <v>0</v>
      </c>
      <c r="F270" s="68"/>
      <c r="G270" s="69">
        <f t="shared" si="55"/>
        <v>0</v>
      </c>
      <c r="H270" s="69">
        <f t="shared" si="56"/>
        <v>0</v>
      </c>
      <c r="I270" s="64">
        <f t="shared" si="57"/>
        <v>0</v>
      </c>
    </row>
    <row r="271" spans="1:9" ht="12.75">
      <c r="A271" s="91" t="s">
        <v>284</v>
      </c>
      <c r="B271" s="64">
        <v>1000</v>
      </c>
      <c r="C271" s="65">
        <v>40.11</v>
      </c>
      <c r="D271" s="66"/>
      <c r="E271" s="67">
        <f t="shared" si="54"/>
        <v>0</v>
      </c>
      <c r="F271" s="68"/>
      <c r="G271" s="69">
        <f t="shared" si="55"/>
        <v>0</v>
      </c>
      <c r="H271" s="69">
        <f t="shared" si="56"/>
        <v>0</v>
      </c>
      <c r="I271" s="64">
        <f t="shared" si="57"/>
        <v>0</v>
      </c>
    </row>
    <row r="272" spans="1:9" ht="12.75">
      <c r="A272" s="91" t="s">
        <v>285</v>
      </c>
      <c r="B272" s="64">
        <v>1000</v>
      </c>
      <c r="C272" s="65">
        <v>41.56</v>
      </c>
      <c r="D272" s="66"/>
      <c r="E272" s="67">
        <f t="shared" si="54"/>
        <v>0</v>
      </c>
      <c r="F272" s="68"/>
      <c r="G272" s="69">
        <f t="shared" si="55"/>
        <v>0</v>
      </c>
      <c r="H272" s="69">
        <f t="shared" si="56"/>
        <v>0</v>
      </c>
      <c r="I272" s="64">
        <f t="shared" si="57"/>
        <v>0</v>
      </c>
    </row>
    <row r="273" spans="1:9" ht="12.75">
      <c r="A273" s="91" t="s">
        <v>648</v>
      </c>
      <c r="B273" s="64">
        <v>1000</v>
      </c>
      <c r="C273" s="65">
        <v>43.01</v>
      </c>
      <c r="D273" s="66"/>
      <c r="E273" s="67">
        <f t="shared" si="54"/>
        <v>0</v>
      </c>
      <c r="F273" s="68"/>
      <c r="G273" s="69">
        <f t="shared" si="55"/>
        <v>0</v>
      </c>
      <c r="H273" s="69">
        <f t="shared" si="56"/>
        <v>0</v>
      </c>
      <c r="I273" s="64">
        <f t="shared" si="57"/>
        <v>0</v>
      </c>
    </row>
    <row r="274" spans="1:15" ht="12.75">
      <c r="A274" s="91" t="s">
        <v>286</v>
      </c>
      <c r="B274" s="64">
        <v>1000</v>
      </c>
      <c r="C274" s="65">
        <v>45.18</v>
      </c>
      <c r="D274" s="66"/>
      <c r="E274" s="67">
        <f t="shared" si="54"/>
        <v>0</v>
      </c>
      <c r="F274" s="68"/>
      <c r="G274" s="69">
        <f t="shared" si="55"/>
        <v>0</v>
      </c>
      <c r="H274" s="69">
        <f t="shared" si="56"/>
        <v>0</v>
      </c>
      <c r="I274" s="64">
        <f t="shared" si="57"/>
        <v>0</v>
      </c>
      <c r="J274" s="1"/>
      <c r="K274" s="2"/>
      <c r="L274" s="3"/>
      <c r="M274" s="7"/>
      <c r="N274" s="5"/>
      <c r="O274" s="8"/>
    </row>
    <row r="275" spans="1:15" ht="12.75">
      <c r="A275" s="91" t="s">
        <v>649</v>
      </c>
      <c r="B275" s="64">
        <v>1000</v>
      </c>
      <c r="C275" s="65">
        <v>47.35</v>
      </c>
      <c r="D275" s="66"/>
      <c r="E275" s="67">
        <f t="shared" si="54"/>
        <v>0</v>
      </c>
      <c r="F275" s="68"/>
      <c r="G275" s="69">
        <f t="shared" si="55"/>
        <v>0</v>
      </c>
      <c r="H275" s="69">
        <f t="shared" si="56"/>
        <v>0</v>
      </c>
      <c r="I275" s="64">
        <f t="shared" si="57"/>
        <v>0</v>
      </c>
      <c r="J275" s="1"/>
      <c r="K275" s="2"/>
      <c r="L275" s="3"/>
      <c r="M275" s="7"/>
      <c r="N275" s="5"/>
      <c r="O275" s="8"/>
    </row>
    <row r="276" spans="1:15" ht="12.75">
      <c r="A276" s="91" t="s">
        <v>287</v>
      </c>
      <c r="B276" s="64">
        <v>1000</v>
      </c>
      <c r="C276" s="65">
        <v>48.8</v>
      </c>
      <c r="D276" s="66"/>
      <c r="E276" s="67">
        <f t="shared" si="54"/>
        <v>0</v>
      </c>
      <c r="F276" s="68"/>
      <c r="G276" s="69">
        <f t="shared" si="55"/>
        <v>0</v>
      </c>
      <c r="H276" s="69">
        <f t="shared" si="56"/>
        <v>0</v>
      </c>
      <c r="I276" s="64">
        <f t="shared" si="57"/>
        <v>0</v>
      </c>
      <c r="J276" s="1"/>
      <c r="K276" s="2"/>
      <c r="L276" s="3"/>
      <c r="M276" s="7"/>
      <c r="N276" s="5"/>
      <c r="O276" s="8"/>
    </row>
    <row r="277" spans="1:15" ht="12.75">
      <c r="A277" s="91" t="s">
        <v>288</v>
      </c>
      <c r="B277" s="64">
        <v>1000</v>
      </c>
      <c r="C277" s="65">
        <v>52.42</v>
      </c>
      <c r="D277" s="66"/>
      <c r="E277" s="67">
        <f t="shared" si="54"/>
        <v>0</v>
      </c>
      <c r="F277" s="68"/>
      <c r="G277" s="69">
        <f t="shared" si="55"/>
        <v>0</v>
      </c>
      <c r="H277" s="69">
        <f t="shared" si="56"/>
        <v>0</v>
      </c>
      <c r="I277" s="64">
        <f t="shared" si="57"/>
        <v>0</v>
      </c>
      <c r="J277" s="1"/>
      <c r="K277" s="2"/>
      <c r="L277" s="3"/>
      <c r="M277" s="7"/>
      <c r="N277" s="5"/>
      <c r="O277" s="8"/>
    </row>
    <row r="278" spans="1:15" ht="12.75">
      <c r="A278" s="91" t="s">
        <v>289</v>
      </c>
      <c r="B278" s="64">
        <v>1000</v>
      </c>
      <c r="C278" s="65">
        <v>56.03</v>
      </c>
      <c r="D278" s="66"/>
      <c r="E278" s="67">
        <f t="shared" si="54"/>
        <v>0</v>
      </c>
      <c r="F278" s="68"/>
      <c r="G278" s="69">
        <f t="shared" si="55"/>
        <v>0</v>
      </c>
      <c r="H278" s="69">
        <f t="shared" si="56"/>
        <v>0</v>
      </c>
      <c r="I278" s="64">
        <f t="shared" si="57"/>
        <v>0</v>
      </c>
      <c r="J278" s="1"/>
      <c r="K278" s="2"/>
      <c r="L278" s="3"/>
      <c r="M278" s="7"/>
      <c r="N278" s="5"/>
      <c r="O278" s="8"/>
    </row>
    <row r="279" spans="1:15" ht="12.75">
      <c r="A279" s="91" t="s">
        <v>290</v>
      </c>
      <c r="B279" s="64">
        <v>1000</v>
      </c>
      <c r="C279" s="65">
        <v>59.65</v>
      </c>
      <c r="D279" s="66"/>
      <c r="E279" s="67">
        <f t="shared" si="54"/>
        <v>0</v>
      </c>
      <c r="F279" s="68"/>
      <c r="G279" s="69">
        <f t="shared" si="55"/>
        <v>0</v>
      </c>
      <c r="H279" s="69">
        <f t="shared" si="56"/>
        <v>0</v>
      </c>
      <c r="I279" s="64">
        <f t="shared" si="57"/>
        <v>0</v>
      </c>
      <c r="J279" s="1"/>
      <c r="K279" s="2"/>
      <c r="L279" s="3"/>
      <c r="M279" s="7"/>
      <c r="N279" s="5"/>
      <c r="O279" s="8"/>
    </row>
    <row r="280" spans="1:15" ht="12.75">
      <c r="A280" s="91" t="s">
        <v>291</v>
      </c>
      <c r="B280" s="64">
        <v>1000</v>
      </c>
      <c r="C280" s="65">
        <v>63.27</v>
      </c>
      <c r="D280" s="66"/>
      <c r="E280" s="67">
        <f t="shared" si="54"/>
        <v>0</v>
      </c>
      <c r="F280" s="68"/>
      <c r="G280" s="69">
        <f t="shared" si="55"/>
        <v>0</v>
      </c>
      <c r="H280" s="69">
        <f t="shared" si="56"/>
        <v>0</v>
      </c>
      <c r="I280" s="64">
        <f t="shared" si="57"/>
        <v>0</v>
      </c>
      <c r="J280" s="1"/>
      <c r="K280" s="2"/>
      <c r="L280" s="3"/>
      <c r="M280" s="7"/>
      <c r="N280" s="5"/>
      <c r="O280" s="8"/>
    </row>
    <row r="281" spans="1:15" ht="12.75">
      <c r="A281" s="91" t="s">
        <v>292</v>
      </c>
      <c r="B281" s="64">
        <v>1000</v>
      </c>
      <c r="C281" s="65">
        <v>66.89</v>
      </c>
      <c r="D281" s="66"/>
      <c r="E281" s="67">
        <f t="shared" si="54"/>
        <v>0</v>
      </c>
      <c r="F281" s="68"/>
      <c r="G281" s="69">
        <f t="shared" si="55"/>
        <v>0</v>
      </c>
      <c r="H281" s="69">
        <f t="shared" si="56"/>
        <v>0</v>
      </c>
      <c r="I281" s="64">
        <f t="shared" si="57"/>
        <v>0</v>
      </c>
      <c r="J281" s="1"/>
      <c r="K281" s="2"/>
      <c r="L281" s="3"/>
      <c r="M281" s="7"/>
      <c r="N281" s="5"/>
      <c r="O281" s="8"/>
    </row>
    <row r="282" spans="1:15" ht="12.75">
      <c r="A282" s="91" t="s">
        <v>293</v>
      </c>
      <c r="B282" s="64">
        <v>1000</v>
      </c>
      <c r="C282" s="65">
        <v>70.51</v>
      </c>
      <c r="D282" s="66"/>
      <c r="E282" s="67">
        <f t="shared" si="54"/>
        <v>0</v>
      </c>
      <c r="F282" s="68"/>
      <c r="G282" s="69">
        <f t="shared" si="55"/>
        <v>0</v>
      </c>
      <c r="H282" s="69">
        <f t="shared" si="56"/>
        <v>0</v>
      </c>
      <c r="I282" s="64">
        <f t="shared" si="57"/>
        <v>0</v>
      </c>
      <c r="J282" s="1"/>
      <c r="K282" s="2"/>
      <c r="L282" s="3"/>
      <c r="M282" s="7"/>
      <c r="N282" s="5"/>
      <c r="O282" s="8"/>
    </row>
    <row r="283" spans="1:15" ht="12.75">
      <c r="A283" s="91" t="s">
        <v>294</v>
      </c>
      <c r="B283" s="64">
        <v>1000</v>
      </c>
      <c r="C283" s="65">
        <v>74.12</v>
      </c>
      <c r="D283" s="66"/>
      <c r="E283" s="67">
        <f t="shared" si="54"/>
        <v>0</v>
      </c>
      <c r="F283" s="68"/>
      <c r="G283" s="69">
        <f t="shared" si="55"/>
        <v>0</v>
      </c>
      <c r="H283" s="69">
        <f t="shared" si="56"/>
        <v>0</v>
      </c>
      <c r="I283" s="64">
        <f t="shared" si="57"/>
        <v>0</v>
      </c>
      <c r="J283" s="1"/>
      <c r="K283" s="2"/>
      <c r="L283" s="3"/>
      <c r="M283" s="7"/>
      <c r="N283" s="5"/>
      <c r="O283" s="8"/>
    </row>
    <row r="284" spans="1:15" ht="12.75">
      <c r="A284" s="91" t="s">
        <v>295</v>
      </c>
      <c r="B284" s="64">
        <v>1000</v>
      </c>
      <c r="C284" s="65">
        <v>77.74</v>
      </c>
      <c r="D284" s="66"/>
      <c r="E284" s="67">
        <f>B284/C284*D284</f>
        <v>0</v>
      </c>
      <c r="F284" s="68"/>
      <c r="G284" s="69">
        <f t="shared" si="55"/>
        <v>0</v>
      </c>
      <c r="H284" s="69">
        <f t="shared" si="56"/>
        <v>0</v>
      </c>
      <c r="I284" s="64">
        <f t="shared" si="57"/>
        <v>0</v>
      </c>
      <c r="J284" s="1"/>
      <c r="K284" s="2"/>
      <c r="L284" s="3"/>
      <c r="M284" s="7"/>
      <c r="N284" s="5"/>
      <c r="O284" s="8"/>
    </row>
    <row r="285" spans="1:15" ht="12.75">
      <c r="A285" s="91" t="s">
        <v>296</v>
      </c>
      <c r="B285" s="64">
        <v>1000</v>
      </c>
      <c r="C285" s="65">
        <v>81.36</v>
      </c>
      <c r="D285" s="66"/>
      <c r="E285" s="67">
        <f>B285/C285*D285</f>
        <v>0</v>
      </c>
      <c r="F285" s="68"/>
      <c r="G285" s="69">
        <f t="shared" si="55"/>
        <v>0</v>
      </c>
      <c r="H285" s="69">
        <f t="shared" si="56"/>
        <v>0</v>
      </c>
      <c r="I285" s="64">
        <f t="shared" si="57"/>
        <v>0</v>
      </c>
      <c r="J285" s="1"/>
      <c r="K285" s="2"/>
      <c r="L285" s="3"/>
      <c r="M285" s="7"/>
      <c r="N285" s="5"/>
      <c r="O285" s="8"/>
    </row>
    <row r="286" spans="1:15" ht="12.75">
      <c r="A286" s="91" t="s">
        <v>297</v>
      </c>
      <c r="B286" s="64">
        <v>1000</v>
      </c>
      <c r="C286" s="65">
        <v>84.98</v>
      </c>
      <c r="D286" s="66"/>
      <c r="E286" s="67">
        <f>B286/C286*D286</f>
        <v>0</v>
      </c>
      <c r="F286" s="68"/>
      <c r="G286" s="69">
        <f t="shared" si="55"/>
        <v>0</v>
      </c>
      <c r="H286" s="69">
        <f t="shared" si="56"/>
        <v>0</v>
      </c>
      <c r="I286" s="64">
        <f t="shared" si="57"/>
        <v>0</v>
      </c>
      <c r="J286" s="1"/>
      <c r="K286" s="2"/>
      <c r="L286" s="3"/>
      <c r="M286" s="7"/>
      <c r="N286" s="5"/>
      <c r="O286" s="8"/>
    </row>
    <row r="287" spans="1:15" ht="15">
      <c r="A287" s="84" t="s">
        <v>333</v>
      </c>
      <c r="B287" s="1"/>
      <c r="C287" s="2"/>
      <c r="D287" s="3"/>
      <c r="E287" s="7"/>
      <c r="F287" s="5"/>
      <c r="G287" s="8"/>
      <c r="H287" s="8"/>
      <c r="I287" s="1"/>
      <c r="J287" s="1"/>
      <c r="K287" s="2"/>
      <c r="L287" s="3"/>
      <c r="M287" s="7"/>
      <c r="N287" s="5"/>
      <c r="O287" s="8"/>
    </row>
    <row r="288" spans="1:9" ht="12.75">
      <c r="A288" s="91" t="s">
        <v>308</v>
      </c>
      <c r="B288" s="64">
        <v>1000</v>
      </c>
      <c r="C288" s="65">
        <v>44.68</v>
      </c>
      <c r="D288" s="66"/>
      <c r="E288" s="67">
        <f aca="true" t="shared" si="58" ref="E288:E306">B288/C288*D288</f>
        <v>0</v>
      </c>
      <c r="F288" s="68"/>
      <c r="G288" s="69">
        <f aca="true" t="shared" si="59" ref="G288:G325">F288/B288*C288</f>
        <v>0</v>
      </c>
      <c r="H288" s="69">
        <f aca="true" t="shared" si="60" ref="H288:H325">F288/B288*C288*1.08</f>
        <v>0</v>
      </c>
      <c r="I288" s="64">
        <f aca="true" t="shared" si="61" ref="I288:I325">B288/C288*D288/1.08</f>
        <v>0</v>
      </c>
    </row>
    <row r="289" spans="1:9" ht="12.75">
      <c r="A289" s="91" t="s">
        <v>309</v>
      </c>
      <c r="B289" s="64">
        <v>1000</v>
      </c>
      <c r="C289" s="65">
        <v>47.64</v>
      </c>
      <c r="D289" s="66"/>
      <c r="E289" s="67">
        <f t="shared" si="58"/>
        <v>0</v>
      </c>
      <c r="F289" s="68"/>
      <c r="G289" s="69">
        <f t="shared" si="59"/>
        <v>0</v>
      </c>
      <c r="H289" s="69">
        <f t="shared" si="60"/>
        <v>0</v>
      </c>
      <c r="I289" s="64">
        <f t="shared" si="61"/>
        <v>0</v>
      </c>
    </row>
    <row r="290" spans="1:9" ht="12.75">
      <c r="A290" s="91" t="s">
        <v>310</v>
      </c>
      <c r="B290" s="64">
        <v>1000</v>
      </c>
      <c r="C290" s="65">
        <v>49.62</v>
      </c>
      <c r="D290" s="66"/>
      <c r="E290" s="67">
        <f t="shared" si="58"/>
        <v>0</v>
      </c>
      <c r="F290" s="68"/>
      <c r="G290" s="69">
        <f t="shared" si="59"/>
        <v>0</v>
      </c>
      <c r="H290" s="69">
        <f t="shared" si="60"/>
        <v>0</v>
      </c>
      <c r="I290" s="64">
        <f t="shared" si="61"/>
        <v>0</v>
      </c>
    </row>
    <row r="291" spans="1:9" ht="12.75">
      <c r="A291" s="91" t="s">
        <v>311</v>
      </c>
      <c r="B291" s="64">
        <v>1000</v>
      </c>
      <c r="C291" s="65">
        <v>51.6</v>
      </c>
      <c r="D291" s="66"/>
      <c r="E291" s="67">
        <f t="shared" si="58"/>
        <v>0</v>
      </c>
      <c r="F291" s="68"/>
      <c r="G291" s="69">
        <f t="shared" si="59"/>
        <v>0</v>
      </c>
      <c r="H291" s="69">
        <f t="shared" si="60"/>
        <v>0</v>
      </c>
      <c r="I291" s="64">
        <f t="shared" si="61"/>
        <v>0</v>
      </c>
    </row>
    <row r="292" spans="1:9" ht="12.75">
      <c r="A292" s="91" t="s">
        <v>312</v>
      </c>
      <c r="B292" s="64">
        <v>1000</v>
      </c>
      <c r="C292" s="65">
        <v>54.57</v>
      </c>
      <c r="D292" s="66"/>
      <c r="E292" s="67">
        <f t="shared" si="58"/>
        <v>0</v>
      </c>
      <c r="F292" s="68"/>
      <c r="G292" s="69">
        <f t="shared" si="59"/>
        <v>0</v>
      </c>
      <c r="H292" s="69">
        <f t="shared" si="60"/>
        <v>0</v>
      </c>
      <c r="I292" s="64">
        <f t="shared" si="61"/>
        <v>0</v>
      </c>
    </row>
    <row r="293" spans="1:9" ht="12.75">
      <c r="A293" s="91" t="s">
        <v>313</v>
      </c>
      <c r="B293" s="64">
        <v>1000</v>
      </c>
      <c r="C293" s="65">
        <v>57.53</v>
      </c>
      <c r="D293" s="66"/>
      <c r="E293" s="67">
        <f t="shared" si="58"/>
        <v>0</v>
      </c>
      <c r="F293" s="68"/>
      <c r="G293" s="69">
        <f t="shared" si="59"/>
        <v>0</v>
      </c>
      <c r="H293" s="69">
        <f t="shared" si="60"/>
        <v>0</v>
      </c>
      <c r="I293" s="64">
        <f t="shared" si="61"/>
        <v>0</v>
      </c>
    </row>
    <row r="294" spans="1:9" ht="12.75">
      <c r="A294" s="91" t="s">
        <v>314</v>
      </c>
      <c r="B294" s="64">
        <v>1000</v>
      </c>
      <c r="C294" s="65">
        <v>59.51</v>
      </c>
      <c r="D294" s="66"/>
      <c r="E294" s="67">
        <f t="shared" si="58"/>
        <v>0</v>
      </c>
      <c r="F294" s="68"/>
      <c r="G294" s="69">
        <f t="shared" si="59"/>
        <v>0</v>
      </c>
      <c r="H294" s="69">
        <f t="shared" si="60"/>
        <v>0</v>
      </c>
      <c r="I294" s="64">
        <f t="shared" si="61"/>
        <v>0</v>
      </c>
    </row>
    <row r="295" spans="1:9" ht="12.75">
      <c r="A295" s="91" t="s">
        <v>650</v>
      </c>
      <c r="B295" s="64">
        <v>1000</v>
      </c>
      <c r="C295" s="65">
        <v>61.49</v>
      </c>
      <c r="D295" s="66"/>
      <c r="E295" s="67">
        <f t="shared" si="58"/>
        <v>0</v>
      </c>
      <c r="F295" s="68"/>
      <c r="G295" s="69">
        <f t="shared" si="59"/>
        <v>0</v>
      </c>
      <c r="H295" s="69">
        <f t="shared" si="60"/>
        <v>0</v>
      </c>
      <c r="I295" s="64">
        <f t="shared" si="61"/>
        <v>0</v>
      </c>
    </row>
    <row r="296" spans="1:15" ht="12.75">
      <c r="A296" s="91" t="s">
        <v>315</v>
      </c>
      <c r="B296" s="64">
        <v>1000</v>
      </c>
      <c r="C296" s="65">
        <v>64.46</v>
      </c>
      <c r="D296" s="66"/>
      <c r="E296" s="67">
        <f t="shared" si="58"/>
        <v>0</v>
      </c>
      <c r="F296" s="68"/>
      <c r="G296" s="69">
        <f t="shared" si="59"/>
        <v>0</v>
      </c>
      <c r="H296" s="69">
        <f t="shared" si="60"/>
        <v>0</v>
      </c>
      <c r="I296" s="64">
        <f t="shared" si="61"/>
        <v>0</v>
      </c>
      <c r="J296" s="1"/>
      <c r="K296" s="2"/>
      <c r="L296" s="3"/>
      <c r="M296" s="7"/>
      <c r="N296" s="5"/>
      <c r="O296" s="8"/>
    </row>
    <row r="297" spans="1:15" ht="12.75">
      <c r="A297" s="91" t="s">
        <v>651</v>
      </c>
      <c r="B297" s="64">
        <v>1000</v>
      </c>
      <c r="C297" s="65">
        <v>67.43</v>
      </c>
      <c r="D297" s="66"/>
      <c r="E297" s="67">
        <f t="shared" si="58"/>
        <v>0</v>
      </c>
      <c r="F297" s="68"/>
      <c r="G297" s="69">
        <f t="shared" si="59"/>
        <v>0</v>
      </c>
      <c r="H297" s="69">
        <f t="shared" si="60"/>
        <v>0</v>
      </c>
      <c r="I297" s="64">
        <f t="shared" si="61"/>
        <v>0</v>
      </c>
      <c r="J297" s="1"/>
      <c r="K297" s="2"/>
      <c r="L297" s="3"/>
      <c r="M297" s="7"/>
      <c r="N297" s="5"/>
      <c r="O297" s="8"/>
    </row>
    <row r="298" spans="1:15" ht="12.75">
      <c r="A298" s="91" t="s">
        <v>316</v>
      </c>
      <c r="B298" s="64">
        <v>1000</v>
      </c>
      <c r="C298" s="65">
        <v>69.4</v>
      </c>
      <c r="D298" s="66"/>
      <c r="E298" s="67">
        <f t="shared" si="58"/>
        <v>0</v>
      </c>
      <c r="F298" s="68"/>
      <c r="G298" s="69">
        <f t="shared" si="59"/>
        <v>0</v>
      </c>
      <c r="H298" s="69">
        <f t="shared" si="60"/>
        <v>0</v>
      </c>
      <c r="I298" s="64">
        <f t="shared" si="61"/>
        <v>0</v>
      </c>
      <c r="J298" s="1"/>
      <c r="K298" s="2"/>
      <c r="L298" s="3"/>
      <c r="M298" s="7"/>
      <c r="N298" s="5"/>
      <c r="O298" s="8"/>
    </row>
    <row r="299" spans="1:15" ht="12.75">
      <c r="A299" s="91" t="s">
        <v>317</v>
      </c>
      <c r="B299" s="64">
        <v>1000</v>
      </c>
      <c r="C299" s="65">
        <v>74.35</v>
      </c>
      <c r="D299" s="66"/>
      <c r="E299" s="67">
        <f t="shared" si="58"/>
        <v>0</v>
      </c>
      <c r="F299" s="68"/>
      <c r="G299" s="69">
        <f t="shared" si="59"/>
        <v>0</v>
      </c>
      <c r="H299" s="69">
        <f t="shared" si="60"/>
        <v>0</v>
      </c>
      <c r="I299" s="64">
        <f t="shared" si="61"/>
        <v>0</v>
      </c>
      <c r="J299" s="1"/>
      <c r="K299" s="2"/>
      <c r="L299" s="3"/>
      <c r="M299" s="7"/>
      <c r="N299" s="5"/>
      <c r="O299" s="8"/>
    </row>
    <row r="300" spans="1:15" ht="12.75">
      <c r="A300" s="91" t="s">
        <v>318</v>
      </c>
      <c r="B300" s="64">
        <v>1000</v>
      </c>
      <c r="C300" s="65">
        <v>79.29</v>
      </c>
      <c r="D300" s="66"/>
      <c r="E300" s="67">
        <f t="shared" si="58"/>
        <v>0</v>
      </c>
      <c r="F300" s="68"/>
      <c r="G300" s="69">
        <f t="shared" si="59"/>
        <v>0</v>
      </c>
      <c r="H300" s="69">
        <f t="shared" si="60"/>
        <v>0</v>
      </c>
      <c r="I300" s="64">
        <f t="shared" si="61"/>
        <v>0</v>
      </c>
      <c r="J300" s="1"/>
      <c r="K300" s="2"/>
      <c r="L300" s="3"/>
      <c r="M300" s="7"/>
      <c r="N300" s="5"/>
      <c r="O300" s="8"/>
    </row>
    <row r="301" spans="1:15" ht="12.75">
      <c r="A301" s="91" t="s">
        <v>319</v>
      </c>
      <c r="B301" s="64">
        <v>1000</v>
      </c>
      <c r="C301" s="65">
        <v>84.23</v>
      </c>
      <c r="D301" s="66"/>
      <c r="E301" s="67">
        <f t="shared" si="58"/>
        <v>0</v>
      </c>
      <c r="F301" s="68"/>
      <c r="G301" s="69">
        <f t="shared" si="59"/>
        <v>0</v>
      </c>
      <c r="H301" s="69">
        <f t="shared" si="60"/>
        <v>0</v>
      </c>
      <c r="I301" s="64">
        <f t="shared" si="61"/>
        <v>0</v>
      </c>
      <c r="J301" s="1"/>
      <c r="K301" s="2"/>
      <c r="L301" s="3"/>
      <c r="M301" s="7"/>
      <c r="N301" s="5"/>
      <c r="O301" s="8"/>
    </row>
    <row r="302" spans="1:15" ht="12.75">
      <c r="A302" s="91" t="s">
        <v>320</v>
      </c>
      <c r="B302" s="64">
        <v>1000</v>
      </c>
      <c r="C302" s="65">
        <v>89.18</v>
      </c>
      <c r="D302" s="66"/>
      <c r="E302" s="67">
        <f t="shared" si="58"/>
        <v>0</v>
      </c>
      <c r="F302" s="68"/>
      <c r="G302" s="69">
        <f t="shared" si="59"/>
        <v>0</v>
      </c>
      <c r="H302" s="69">
        <f t="shared" si="60"/>
        <v>0</v>
      </c>
      <c r="I302" s="64">
        <f t="shared" si="61"/>
        <v>0</v>
      </c>
      <c r="J302" s="1"/>
      <c r="K302" s="2"/>
      <c r="L302" s="3"/>
      <c r="M302" s="7"/>
      <c r="N302" s="5"/>
      <c r="O302" s="8"/>
    </row>
    <row r="303" spans="1:15" ht="12.75">
      <c r="A303" s="91" t="s">
        <v>321</v>
      </c>
      <c r="B303" s="64">
        <v>1000</v>
      </c>
      <c r="C303" s="65">
        <v>94.12</v>
      </c>
      <c r="D303" s="66"/>
      <c r="E303" s="67">
        <f t="shared" si="58"/>
        <v>0</v>
      </c>
      <c r="F303" s="68"/>
      <c r="G303" s="69">
        <f t="shared" si="59"/>
        <v>0</v>
      </c>
      <c r="H303" s="69">
        <f t="shared" si="60"/>
        <v>0</v>
      </c>
      <c r="I303" s="64">
        <f t="shared" si="61"/>
        <v>0</v>
      </c>
      <c r="J303" s="1"/>
      <c r="K303" s="2"/>
      <c r="L303" s="3"/>
      <c r="M303" s="7"/>
      <c r="N303" s="5"/>
      <c r="O303" s="8"/>
    </row>
    <row r="304" spans="1:15" ht="12.75">
      <c r="A304" s="91" t="s">
        <v>322</v>
      </c>
      <c r="B304" s="64">
        <v>1000</v>
      </c>
      <c r="C304" s="65">
        <v>99.07</v>
      </c>
      <c r="D304" s="66"/>
      <c r="E304" s="67">
        <f t="shared" si="58"/>
        <v>0</v>
      </c>
      <c r="F304" s="68"/>
      <c r="G304" s="69">
        <f t="shared" si="59"/>
        <v>0</v>
      </c>
      <c r="H304" s="69">
        <f t="shared" si="60"/>
        <v>0</v>
      </c>
      <c r="I304" s="64">
        <f t="shared" si="61"/>
        <v>0</v>
      </c>
      <c r="J304" s="1"/>
      <c r="K304" s="2"/>
      <c r="L304" s="3"/>
      <c r="M304" s="7"/>
      <c r="N304" s="5"/>
      <c r="O304" s="8"/>
    </row>
    <row r="305" spans="1:15" ht="12.75">
      <c r="A305" s="91" t="s">
        <v>323</v>
      </c>
      <c r="B305" s="64">
        <v>1000</v>
      </c>
      <c r="C305" s="65">
        <v>104.02</v>
      </c>
      <c r="D305" s="66"/>
      <c r="E305" s="67">
        <f t="shared" si="58"/>
        <v>0</v>
      </c>
      <c r="F305" s="68"/>
      <c r="G305" s="69">
        <f t="shared" si="59"/>
        <v>0</v>
      </c>
      <c r="H305" s="69">
        <f t="shared" si="60"/>
        <v>0</v>
      </c>
      <c r="I305" s="64">
        <f t="shared" si="61"/>
        <v>0</v>
      </c>
      <c r="J305" s="1"/>
      <c r="K305" s="2"/>
      <c r="L305" s="3"/>
      <c r="M305" s="7"/>
      <c r="N305" s="5"/>
      <c r="O305" s="8"/>
    </row>
    <row r="306" spans="1:15" ht="12.75">
      <c r="A306" s="91" t="s">
        <v>324</v>
      </c>
      <c r="B306" s="64">
        <v>1000</v>
      </c>
      <c r="C306" s="65">
        <v>108.96</v>
      </c>
      <c r="D306" s="66"/>
      <c r="E306" s="67">
        <f t="shared" si="58"/>
        <v>0</v>
      </c>
      <c r="F306" s="68"/>
      <c r="G306" s="69">
        <f t="shared" si="59"/>
        <v>0</v>
      </c>
      <c r="H306" s="69">
        <f t="shared" si="60"/>
        <v>0</v>
      </c>
      <c r="I306" s="64">
        <f t="shared" si="61"/>
        <v>0</v>
      </c>
      <c r="J306" s="1"/>
      <c r="K306" s="2"/>
      <c r="L306" s="3"/>
      <c r="M306" s="7"/>
      <c r="N306" s="5"/>
      <c r="O306" s="8"/>
    </row>
    <row r="307" spans="1:15" ht="12.75">
      <c r="A307" s="91" t="s">
        <v>325</v>
      </c>
      <c r="B307" s="64">
        <v>1000</v>
      </c>
      <c r="C307" s="65">
        <v>113.9</v>
      </c>
      <c r="D307" s="66"/>
      <c r="E307" s="67">
        <f>B307/C307*D307</f>
        <v>0</v>
      </c>
      <c r="F307" s="68"/>
      <c r="G307" s="69">
        <f>F307/B307*C307</f>
        <v>0</v>
      </c>
      <c r="H307" s="69">
        <f>F307/B307*C307*1.08</f>
        <v>0</v>
      </c>
      <c r="I307" s="64">
        <f>B307/C307*D307/1.08</f>
        <v>0</v>
      </c>
      <c r="J307" s="1"/>
      <c r="K307" s="2"/>
      <c r="L307" s="3"/>
      <c r="M307" s="7"/>
      <c r="N307" s="5"/>
      <c r="O307" s="8"/>
    </row>
    <row r="308" spans="1:15" ht="12.75">
      <c r="A308" s="91" t="s">
        <v>326</v>
      </c>
      <c r="B308" s="64">
        <v>1000</v>
      </c>
      <c r="C308" s="65">
        <v>118.84</v>
      </c>
      <c r="D308" s="66"/>
      <c r="E308" s="67">
        <f>B308/C308*D308</f>
        <v>0</v>
      </c>
      <c r="F308" s="68"/>
      <c r="G308" s="69">
        <f>F308/B308*C308</f>
        <v>0</v>
      </c>
      <c r="H308" s="69">
        <f>F308/B308*C308*1.08</f>
        <v>0</v>
      </c>
      <c r="I308" s="64">
        <f>B308/C308*D308/1.08</f>
        <v>0</v>
      </c>
      <c r="J308" s="1"/>
      <c r="K308" s="2"/>
      <c r="L308" s="3"/>
      <c r="M308" s="7"/>
      <c r="N308" s="5"/>
      <c r="O308" s="8"/>
    </row>
    <row r="309" spans="1:15" ht="15">
      <c r="A309" s="84" t="s">
        <v>334</v>
      </c>
      <c r="B309" s="1"/>
      <c r="C309" s="2"/>
      <c r="D309" s="3"/>
      <c r="E309" s="7"/>
      <c r="F309" s="5"/>
      <c r="G309" s="8"/>
      <c r="H309" s="8"/>
      <c r="I309" s="1"/>
      <c r="J309" s="1"/>
      <c r="K309" s="2"/>
      <c r="L309" s="3"/>
      <c r="M309" s="7"/>
      <c r="N309" s="5"/>
      <c r="O309" s="8"/>
    </row>
    <row r="310" spans="1:9" ht="12.75">
      <c r="A310" s="91" t="s">
        <v>340</v>
      </c>
      <c r="B310" s="64">
        <v>1000</v>
      </c>
      <c r="C310" s="65">
        <v>68.7</v>
      </c>
      <c r="D310" s="66"/>
      <c r="E310" s="67">
        <f aca="true" t="shared" si="62" ref="E310:E327">B310/C310*D310</f>
        <v>0</v>
      </c>
      <c r="F310" s="68"/>
      <c r="G310" s="69">
        <f t="shared" si="59"/>
        <v>0</v>
      </c>
      <c r="H310" s="69">
        <f t="shared" si="60"/>
        <v>0</v>
      </c>
      <c r="I310" s="64">
        <f t="shared" si="61"/>
        <v>0</v>
      </c>
    </row>
    <row r="311" spans="1:9" ht="12.75">
      <c r="A311" s="91" t="s">
        <v>341</v>
      </c>
      <c r="B311" s="64">
        <v>1000</v>
      </c>
      <c r="C311" s="65">
        <v>71.35</v>
      </c>
      <c r="D311" s="66"/>
      <c r="E311" s="67">
        <f t="shared" si="62"/>
        <v>0</v>
      </c>
      <c r="F311" s="68"/>
      <c r="G311" s="69">
        <f t="shared" si="59"/>
        <v>0</v>
      </c>
      <c r="H311" s="69">
        <f t="shared" si="60"/>
        <v>0</v>
      </c>
      <c r="I311" s="64">
        <f t="shared" si="61"/>
        <v>0</v>
      </c>
    </row>
    <row r="312" spans="1:9" ht="12.75">
      <c r="A312" s="91" t="s">
        <v>342</v>
      </c>
      <c r="B312" s="64">
        <v>1000</v>
      </c>
      <c r="C312" s="65">
        <v>75.33</v>
      </c>
      <c r="D312" s="66"/>
      <c r="E312" s="67">
        <f t="shared" si="62"/>
        <v>0</v>
      </c>
      <c r="F312" s="68"/>
      <c r="G312" s="69">
        <f t="shared" si="59"/>
        <v>0</v>
      </c>
      <c r="H312" s="69">
        <f t="shared" si="60"/>
        <v>0</v>
      </c>
      <c r="I312" s="64">
        <f t="shared" si="61"/>
        <v>0</v>
      </c>
    </row>
    <row r="313" spans="1:9" ht="12.75">
      <c r="A313" s="91" t="s">
        <v>343</v>
      </c>
      <c r="B313" s="64">
        <v>1000</v>
      </c>
      <c r="C313" s="65">
        <v>79.31</v>
      </c>
      <c r="D313" s="66"/>
      <c r="E313" s="67">
        <f t="shared" si="62"/>
        <v>0</v>
      </c>
      <c r="F313" s="68"/>
      <c r="G313" s="69">
        <f t="shared" si="59"/>
        <v>0</v>
      </c>
      <c r="H313" s="69">
        <f t="shared" si="60"/>
        <v>0</v>
      </c>
      <c r="I313" s="64">
        <f t="shared" si="61"/>
        <v>0</v>
      </c>
    </row>
    <row r="314" spans="1:9" ht="12.75">
      <c r="A314" s="91" t="s">
        <v>344</v>
      </c>
      <c r="B314" s="64">
        <v>1000</v>
      </c>
      <c r="C314" s="65">
        <v>81.96</v>
      </c>
      <c r="D314" s="66"/>
      <c r="E314" s="67">
        <f t="shared" si="62"/>
        <v>0</v>
      </c>
      <c r="F314" s="68"/>
      <c r="G314" s="69">
        <f t="shared" si="59"/>
        <v>0</v>
      </c>
      <c r="H314" s="69">
        <f t="shared" si="60"/>
        <v>0</v>
      </c>
      <c r="I314" s="64">
        <f t="shared" si="61"/>
        <v>0</v>
      </c>
    </row>
    <row r="315" spans="1:9" ht="12.75">
      <c r="A315" s="91" t="s">
        <v>652</v>
      </c>
      <c r="B315" s="64">
        <v>1000</v>
      </c>
      <c r="C315" s="65">
        <v>84.62</v>
      </c>
      <c r="D315" s="66"/>
      <c r="E315" s="67">
        <f t="shared" si="62"/>
        <v>0</v>
      </c>
      <c r="F315" s="68"/>
      <c r="G315" s="69">
        <f t="shared" si="59"/>
        <v>0</v>
      </c>
      <c r="H315" s="69">
        <f t="shared" si="60"/>
        <v>0</v>
      </c>
      <c r="I315" s="64">
        <f t="shared" si="61"/>
        <v>0</v>
      </c>
    </row>
    <row r="316" spans="1:15" ht="12.75">
      <c r="A316" s="91" t="s">
        <v>345</v>
      </c>
      <c r="B316" s="64">
        <v>1000</v>
      </c>
      <c r="C316" s="65">
        <v>88.6</v>
      </c>
      <c r="D316" s="66"/>
      <c r="E316" s="67">
        <f t="shared" si="62"/>
        <v>0</v>
      </c>
      <c r="F316" s="68"/>
      <c r="G316" s="69">
        <f t="shared" si="59"/>
        <v>0</v>
      </c>
      <c r="H316" s="69">
        <f t="shared" si="60"/>
        <v>0</v>
      </c>
      <c r="I316" s="64">
        <f t="shared" si="61"/>
        <v>0</v>
      </c>
      <c r="J316" s="1"/>
      <c r="K316" s="2"/>
      <c r="L316" s="3"/>
      <c r="M316" s="7"/>
      <c r="N316" s="5"/>
      <c r="O316" s="8"/>
    </row>
    <row r="317" spans="1:15" ht="12.75">
      <c r="A317" s="91" t="s">
        <v>653</v>
      </c>
      <c r="B317" s="64">
        <v>1000</v>
      </c>
      <c r="C317" s="65">
        <v>92.57</v>
      </c>
      <c r="D317" s="66"/>
      <c r="E317" s="67">
        <f t="shared" si="62"/>
        <v>0</v>
      </c>
      <c r="F317" s="68"/>
      <c r="G317" s="69">
        <f t="shared" si="59"/>
        <v>0</v>
      </c>
      <c r="H317" s="69">
        <f t="shared" si="60"/>
        <v>0</v>
      </c>
      <c r="I317" s="64">
        <f t="shared" si="61"/>
        <v>0</v>
      </c>
      <c r="J317" s="1"/>
      <c r="K317" s="2"/>
      <c r="L317" s="3"/>
      <c r="M317" s="7"/>
      <c r="N317" s="5"/>
      <c r="O317" s="8"/>
    </row>
    <row r="318" spans="1:15" ht="12.75">
      <c r="A318" s="91" t="s">
        <v>346</v>
      </c>
      <c r="B318" s="64">
        <v>1000</v>
      </c>
      <c r="C318" s="65">
        <v>95.22</v>
      </c>
      <c r="D318" s="66"/>
      <c r="E318" s="67">
        <f t="shared" si="62"/>
        <v>0</v>
      </c>
      <c r="F318" s="68"/>
      <c r="G318" s="69">
        <f t="shared" si="59"/>
        <v>0</v>
      </c>
      <c r="H318" s="69">
        <f t="shared" si="60"/>
        <v>0</v>
      </c>
      <c r="I318" s="64">
        <f t="shared" si="61"/>
        <v>0</v>
      </c>
      <c r="J318" s="1"/>
      <c r="K318" s="2"/>
      <c r="L318" s="3"/>
      <c r="M318" s="7"/>
      <c r="N318" s="5"/>
      <c r="O318" s="8"/>
    </row>
    <row r="319" spans="1:15" ht="12.75">
      <c r="A319" s="91" t="s">
        <v>347</v>
      </c>
      <c r="B319" s="64">
        <v>1000</v>
      </c>
      <c r="C319" s="65">
        <v>101.85</v>
      </c>
      <c r="D319" s="66"/>
      <c r="E319" s="67">
        <f t="shared" si="62"/>
        <v>0</v>
      </c>
      <c r="F319" s="68"/>
      <c r="G319" s="69">
        <f t="shared" si="59"/>
        <v>0</v>
      </c>
      <c r="H319" s="69">
        <f t="shared" si="60"/>
        <v>0</v>
      </c>
      <c r="I319" s="64">
        <f t="shared" si="61"/>
        <v>0</v>
      </c>
      <c r="J319" s="1"/>
      <c r="K319" s="2"/>
      <c r="L319" s="3"/>
      <c r="M319" s="7"/>
      <c r="N319" s="5"/>
      <c r="O319" s="8"/>
    </row>
    <row r="320" spans="1:15" ht="12.75">
      <c r="A320" s="91" t="s">
        <v>348</v>
      </c>
      <c r="B320" s="64">
        <v>1000</v>
      </c>
      <c r="C320" s="65">
        <v>108.49</v>
      </c>
      <c r="D320" s="66"/>
      <c r="E320" s="67">
        <f t="shared" si="62"/>
        <v>0</v>
      </c>
      <c r="F320" s="68"/>
      <c r="G320" s="69">
        <f t="shared" si="59"/>
        <v>0</v>
      </c>
      <c r="H320" s="69">
        <f t="shared" si="60"/>
        <v>0</v>
      </c>
      <c r="I320" s="64">
        <f t="shared" si="61"/>
        <v>0</v>
      </c>
      <c r="J320" s="1"/>
      <c r="K320" s="2"/>
      <c r="L320" s="3"/>
      <c r="M320" s="7"/>
      <c r="N320" s="5"/>
      <c r="O320" s="8"/>
    </row>
    <row r="321" spans="1:15" ht="12.75">
      <c r="A321" s="91" t="s">
        <v>349</v>
      </c>
      <c r="B321" s="64">
        <v>1000</v>
      </c>
      <c r="C321" s="65">
        <v>115.11</v>
      </c>
      <c r="D321" s="66"/>
      <c r="E321" s="67">
        <f t="shared" si="62"/>
        <v>0</v>
      </c>
      <c r="F321" s="68"/>
      <c r="G321" s="69">
        <f t="shared" si="59"/>
        <v>0</v>
      </c>
      <c r="H321" s="69">
        <f t="shared" si="60"/>
        <v>0</v>
      </c>
      <c r="I321" s="64">
        <f t="shared" si="61"/>
        <v>0</v>
      </c>
      <c r="J321" s="1"/>
      <c r="K321" s="2"/>
      <c r="L321" s="3"/>
      <c r="M321" s="7"/>
      <c r="N321" s="5"/>
      <c r="O321" s="8"/>
    </row>
    <row r="322" spans="1:15" ht="12.75">
      <c r="A322" s="91" t="s">
        <v>350</v>
      </c>
      <c r="B322" s="64">
        <v>1000</v>
      </c>
      <c r="C322" s="65">
        <v>121.75</v>
      </c>
      <c r="D322" s="66"/>
      <c r="E322" s="67">
        <f t="shared" si="62"/>
        <v>0</v>
      </c>
      <c r="F322" s="68"/>
      <c r="G322" s="69">
        <f t="shared" si="59"/>
        <v>0</v>
      </c>
      <c r="H322" s="69">
        <f t="shared" si="60"/>
        <v>0</v>
      </c>
      <c r="I322" s="64">
        <f t="shared" si="61"/>
        <v>0</v>
      </c>
      <c r="J322" s="1"/>
      <c r="K322" s="2"/>
      <c r="L322" s="3"/>
      <c r="M322" s="7"/>
      <c r="N322" s="5"/>
      <c r="O322" s="8"/>
    </row>
    <row r="323" spans="1:15" ht="12.75">
      <c r="A323" s="91" t="s">
        <v>351</v>
      </c>
      <c r="B323" s="64">
        <v>1000</v>
      </c>
      <c r="C323" s="65">
        <v>128.38</v>
      </c>
      <c r="D323" s="66"/>
      <c r="E323" s="67">
        <f t="shared" si="62"/>
        <v>0</v>
      </c>
      <c r="F323" s="68"/>
      <c r="G323" s="69">
        <f t="shared" si="59"/>
        <v>0</v>
      </c>
      <c r="H323" s="69">
        <f t="shared" si="60"/>
        <v>0</v>
      </c>
      <c r="I323" s="64">
        <f t="shared" si="61"/>
        <v>0</v>
      </c>
      <c r="J323" s="1"/>
      <c r="K323" s="2"/>
      <c r="L323" s="3"/>
      <c r="M323" s="7"/>
      <c r="N323" s="5"/>
      <c r="O323" s="8"/>
    </row>
    <row r="324" spans="1:15" ht="12.75">
      <c r="A324" s="91" t="s">
        <v>352</v>
      </c>
      <c r="B324" s="64">
        <v>1000</v>
      </c>
      <c r="C324" s="65">
        <v>135.01</v>
      </c>
      <c r="D324" s="66"/>
      <c r="E324" s="67">
        <f t="shared" si="62"/>
        <v>0</v>
      </c>
      <c r="F324" s="68"/>
      <c r="G324" s="69">
        <f t="shared" si="59"/>
        <v>0</v>
      </c>
      <c r="H324" s="69">
        <f t="shared" si="60"/>
        <v>0</v>
      </c>
      <c r="I324" s="64">
        <f t="shared" si="61"/>
        <v>0</v>
      </c>
      <c r="J324" s="1"/>
      <c r="K324" s="2"/>
      <c r="L324" s="3"/>
      <c r="M324" s="7"/>
      <c r="N324" s="5"/>
      <c r="O324" s="8"/>
    </row>
    <row r="325" spans="1:15" ht="12.75">
      <c r="A325" s="91" t="s">
        <v>353</v>
      </c>
      <c r="B325" s="64">
        <v>1000</v>
      </c>
      <c r="C325" s="65">
        <v>141.64</v>
      </c>
      <c r="D325" s="66"/>
      <c r="E325" s="67">
        <f t="shared" si="62"/>
        <v>0</v>
      </c>
      <c r="F325" s="68"/>
      <c r="G325" s="69">
        <f t="shared" si="59"/>
        <v>0</v>
      </c>
      <c r="H325" s="69">
        <f t="shared" si="60"/>
        <v>0</v>
      </c>
      <c r="I325" s="64">
        <f t="shared" si="61"/>
        <v>0</v>
      </c>
      <c r="J325" s="1"/>
      <c r="K325" s="2"/>
      <c r="L325" s="3"/>
      <c r="M325" s="7"/>
      <c r="N325" s="5"/>
      <c r="O325" s="8"/>
    </row>
    <row r="326" spans="1:15" ht="12.75">
      <c r="A326" s="91" t="s">
        <v>354</v>
      </c>
      <c r="B326" s="64">
        <v>1000</v>
      </c>
      <c r="C326" s="65">
        <v>148.27</v>
      </c>
      <c r="D326" s="66"/>
      <c r="E326" s="67">
        <f t="shared" si="62"/>
        <v>0</v>
      </c>
      <c r="F326" s="68"/>
      <c r="G326" s="69">
        <f>F326/B326*C326</f>
        <v>0</v>
      </c>
      <c r="H326" s="69">
        <f>F326/B326*C326*1.08</f>
        <v>0</v>
      </c>
      <c r="I326" s="64">
        <f>B326/C326*D326/1.08</f>
        <v>0</v>
      </c>
      <c r="J326" s="1"/>
      <c r="K326" s="2"/>
      <c r="L326" s="3"/>
      <c r="M326" s="7"/>
      <c r="N326" s="5"/>
      <c r="O326" s="8"/>
    </row>
    <row r="327" spans="1:15" ht="12.75">
      <c r="A327" s="91" t="s">
        <v>355</v>
      </c>
      <c r="B327" s="64">
        <v>1000</v>
      </c>
      <c r="C327" s="65">
        <v>154.9</v>
      </c>
      <c r="D327" s="66"/>
      <c r="E327" s="67">
        <f t="shared" si="62"/>
        <v>0</v>
      </c>
      <c r="F327" s="68"/>
      <c r="G327" s="69">
        <f>F327/B327*C327</f>
        <v>0</v>
      </c>
      <c r="H327" s="69">
        <f>F327/B327*C327*1.08</f>
        <v>0</v>
      </c>
      <c r="I327" s="64">
        <f>B327/C327*D327/1.08</f>
        <v>0</v>
      </c>
      <c r="J327" s="1"/>
      <c r="K327" s="2"/>
      <c r="L327" s="3"/>
      <c r="M327" s="7"/>
      <c r="N327" s="5"/>
      <c r="O327" s="8"/>
    </row>
    <row r="328" spans="1:15" ht="12.75">
      <c r="A328" s="91" t="s">
        <v>356</v>
      </c>
      <c r="B328" s="64">
        <v>1000</v>
      </c>
      <c r="C328" s="65">
        <v>161.52</v>
      </c>
      <c r="D328" s="66"/>
      <c r="E328" s="67">
        <f>B328/C328*D328</f>
        <v>0</v>
      </c>
      <c r="F328" s="68"/>
      <c r="G328" s="69">
        <f>F328/B328*C328</f>
        <v>0</v>
      </c>
      <c r="H328" s="69">
        <f>F328/B328*C328*1.08</f>
        <v>0</v>
      </c>
      <c r="I328" s="64">
        <f>B328/C328*D328/1.08</f>
        <v>0</v>
      </c>
      <c r="J328" s="1"/>
      <c r="K328" s="2"/>
      <c r="L328" s="3"/>
      <c r="M328" s="7"/>
      <c r="N328" s="5"/>
      <c r="O328" s="8"/>
    </row>
    <row r="329" spans="1:15" ht="15">
      <c r="A329" s="84" t="s">
        <v>365</v>
      </c>
      <c r="B329" s="1"/>
      <c r="C329" s="2"/>
      <c r="D329" s="3"/>
      <c r="E329" s="7"/>
      <c r="F329" s="5"/>
      <c r="G329" s="8"/>
      <c r="H329" s="8"/>
      <c r="I329" s="1"/>
      <c r="J329" s="1"/>
      <c r="K329" s="2"/>
      <c r="L329" s="3"/>
      <c r="M329" s="7"/>
      <c r="N329" s="5"/>
      <c r="O329" s="8"/>
    </row>
    <row r="330" spans="1:9" ht="12.75">
      <c r="A330" s="91" t="s">
        <v>371</v>
      </c>
      <c r="B330" s="64">
        <v>1000</v>
      </c>
      <c r="C330" s="65">
        <v>98.76</v>
      </c>
      <c r="D330" s="66"/>
      <c r="E330" s="67">
        <f aca="true" t="shared" si="63" ref="E330:E347">B330/C330*D330</f>
        <v>0</v>
      </c>
      <c r="F330" s="68"/>
      <c r="G330" s="69">
        <f aca="true" t="shared" si="64" ref="G330:G345">F330/B330*C330</f>
        <v>0</v>
      </c>
      <c r="H330" s="69">
        <f aca="true" t="shared" si="65" ref="H330:H345">F330/B330*C330*1.08</f>
        <v>0</v>
      </c>
      <c r="I330" s="64">
        <f aca="true" t="shared" si="66" ref="I330:I345">B330/C330*D330/1.08</f>
        <v>0</v>
      </c>
    </row>
    <row r="331" spans="1:9" ht="12.75">
      <c r="A331" s="91" t="s">
        <v>372</v>
      </c>
      <c r="B331" s="64">
        <v>1000</v>
      </c>
      <c r="C331" s="65">
        <v>103.7</v>
      </c>
      <c r="D331" s="66"/>
      <c r="E331" s="67">
        <f t="shared" si="63"/>
        <v>0</v>
      </c>
      <c r="F331" s="68"/>
      <c r="G331" s="69">
        <f t="shared" si="64"/>
        <v>0</v>
      </c>
      <c r="H331" s="69">
        <f t="shared" si="65"/>
        <v>0</v>
      </c>
      <c r="I331" s="64">
        <f t="shared" si="66"/>
        <v>0</v>
      </c>
    </row>
    <row r="332" spans="1:9" ht="12.75">
      <c r="A332" s="91" t="s">
        <v>373</v>
      </c>
      <c r="B332" s="64">
        <v>1000</v>
      </c>
      <c r="C332" s="65">
        <v>107</v>
      </c>
      <c r="D332" s="66"/>
      <c r="E332" s="67">
        <f t="shared" si="63"/>
        <v>0</v>
      </c>
      <c r="F332" s="68"/>
      <c r="G332" s="69">
        <f t="shared" si="64"/>
        <v>0</v>
      </c>
      <c r="H332" s="69">
        <f t="shared" si="65"/>
        <v>0</v>
      </c>
      <c r="I332" s="64">
        <f t="shared" si="66"/>
        <v>0</v>
      </c>
    </row>
    <row r="333" spans="1:9" ht="12.75">
      <c r="A333" s="91" t="s">
        <v>654</v>
      </c>
      <c r="B333" s="64">
        <v>1000</v>
      </c>
      <c r="C333" s="65">
        <v>110.29</v>
      </c>
      <c r="D333" s="66"/>
      <c r="E333" s="67">
        <f t="shared" si="63"/>
        <v>0</v>
      </c>
      <c r="F333" s="68"/>
      <c r="G333" s="69">
        <f t="shared" si="64"/>
        <v>0</v>
      </c>
      <c r="H333" s="69">
        <f t="shared" si="65"/>
        <v>0</v>
      </c>
      <c r="I333" s="64">
        <f t="shared" si="66"/>
        <v>0</v>
      </c>
    </row>
    <row r="334" spans="1:15" ht="12.75">
      <c r="A334" s="91" t="s">
        <v>374</v>
      </c>
      <c r="B334" s="64">
        <v>1000</v>
      </c>
      <c r="C334" s="65">
        <v>115.23</v>
      </c>
      <c r="D334" s="66"/>
      <c r="E334" s="67">
        <f t="shared" si="63"/>
        <v>0</v>
      </c>
      <c r="F334" s="68"/>
      <c r="G334" s="69">
        <f t="shared" si="64"/>
        <v>0</v>
      </c>
      <c r="H334" s="69">
        <f t="shared" si="65"/>
        <v>0</v>
      </c>
      <c r="I334" s="64">
        <f t="shared" si="66"/>
        <v>0</v>
      </c>
      <c r="J334" s="1"/>
      <c r="K334" s="2"/>
      <c r="L334" s="3"/>
      <c r="M334" s="7"/>
      <c r="N334" s="5"/>
      <c r="O334" s="8"/>
    </row>
    <row r="335" spans="1:15" ht="12.75">
      <c r="A335" s="91" t="s">
        <v>655</v>
      </c>
      <c r="B335" s="64">
        <v>1000</v>
      </c>
      <c r="C335" s="65">
        <v>120.17</v>
      </c>
      <c r="D335" s="66"/>
      <c r="E335" s="67">
        <f t="shared" si="63"/>
        <v>0</v>
      </c>
      <c r="F335" s="68"/>
      <c r="G335" s="69">
        <f t="shared" si="64"/>
        <v>0</v>
      </c>
      <c r="H335" s="69">
        <f t="shared" si="65"/>
        <v>0</v>
      </c>
      <c r="I335" s="64">
        <f t="shared" si="66"/>
        <v>0</v>
      </c>
      <c r="J335" s="1"/>
      <c r="K335" s="2"/>
      <c r="L335" s="3"/>
      <c r="M335" s="7"/>
      <c r="N335" s="5"/>
      <c r="O335" s="8"/>
    </row>
    <row r="336" spans="1:15" ht="12.75">
      <c r="A336" s="91" t="s">
        <v>375</v>
      </c>
      <c r="B336" s="64">
        <v>1000</v>
      </c>
      <c r="C336" s="65">
        <v>123.47</v>
      </c>
      <c r="D336" s="66"/>
      <c r="E336" s="67">
        <f t="shared" si="63"/>
        <v>0</v>
      </c>
      <c r="F336" s="68"/>
      <c r="G336" s="69">
        <f t="shared" si="64"/>
        <v>0</v>
      </c>
      <c r="H336" s="69">
        <f t="shared" si="65"/>
        <v>0</v>
      </c>
      <c r="I336" s="64">
        <f t="shared" si="66"/>
        <v>0</v>
      </c>
      <c r="J336" s="1"/>
      <c r="K336" s="2"/>
      <c r="L336" s="3"/>
      <c r="M336" s="7"/>
      <c r="N336" s="5"/>
      <c r="O336" s="8"/>
    </row>
    <row r="337" spans="1:15" ht="12.75">
      <c r="A337" s="91" t="s">
        <v>376</v>
      </c>
      <c r="B337" s="64">
        <v>1000</v>
      </c>
      <c r="C337" s="65">
        <v>131.7</v>
      </c>
      <c r="D337" s="66"/>
      <c r="E337" s="67">
        <f t="shared" si="63"/>
        <v>0</v>
      </c>
      <c r="F337" s="68"/>
      <c r="G337" s="69">
        <f t="shared" si="64"/>
        <v>0</v>
      </c>
      <c r="H337" s="69">
        <f t="shared" si="65"/>
        <v>0</v>
      </c>
      <c r="I337" s="64">
        <f t="shared" si="66"/>
        <v>0</v>
      </c>
      <c r="J337" s="1"/>
      <c r="K337" s="2"/>
      <c r="L337" s="3"/>
      <c r="M337" s="7"/>
      <c r="N337" s="5"/>
      <c r="O337" s="8"/>
    </row>
    <row r="338" spans="1:15" ht="12.75">
      <c r="A338" s="91" t="s">
        <v>377</v>
      </c>
      <c r="B338" s="64">
        <v>1000</v>
      </c>
      <c r="C338" s="65">
        <v>139.94</v>
      </c>
      <c r="D338" s="66"/>
      <c r="E338" s="67">
        <f t="shared" si="63"/>
        <v>0</v>
      </c>
      <c r="F338" s="68"/>
      <c r="G338" s="69">
        <f t="shared" si="64"/>
        <v>0</v>
      </c>
      <c r="H338" s="69">
        <f t="shared" si="65"/>
        <v>0</v>
      </c>
      <c r="I338" s="64">
        <f t="shared" si="66"/>
        <v>0</v>
      </c>
      <c r="J338" s="1"/>
      <c r="K338" s="2"/>
      <c r="L338" s="3"/>
      <c r="M338" s="7"/>
      <c r="N338" s="5"/>
      <c r="O338" s="8"/>
    </row>
    <row r="339" spans="1:15" ht="12.75">
      <c r="A339" s="91" t="s">
        <v>378</v>
      </c>
      <c r="B339" s="64">
        <v>1000</v>
      </c>
      <c r="C339" s="65">
        <v>148.18</v>
      </c>
      <c r="D339" s="66"/>
      <c r="E339" s="67">
        <f t="shared" si="63"/>
        <v>0</v>
      </c>
      <c r="F339" s="68"/>
      <c r="G339" s="69">
        <f t="shared" si="64"/>
        <v>0</v>
      </c>
      <c r="H339" s="69">
        <f t="shared" si="65"/>
        <v>0</v>
      </c>
      <c r="I339" s="64">
        <f t="shared" si="66"/>
        <v>0</v>
      </c>
      <c r="J339" s="1"/>
      <c r="K339" s="2"/>
      <c r="L339" s="3"/>
      <c r="M339" s="7"/>
      <c r="N339" s="5"/>
      <c r="O339" s="8"/>
    </row>
    <row r="340" spans="1:15" ht="12.75">
      <c r="A340" s="91" t="s">
        <v>379</v>
      </c>
      <c r="B340" s="64">
        <v>1000</v>
      </c>
      <c r="C340" s="65">
        <v>156.41</v>
      </c>
      <c r="D340" s="66"/>
      <c r="E340" s="67">
        <f t="shared" si="63"/>
        <v>0</v>
      </c>
      <c r="F340" s="68"/>
      <c r="G340" s="69">
        <f t="shared" si="64"/>
        <v>0</v>
      </c>
      <c r="H340" s="69">
        <f t="shared" si="65"/>
        <v>0</v>
      </c>
      <c r="I340" s="64">
        <f t="shared" si="66"/>
        <v>0</v>
      </c>
      <c r="J340" s="1"/>
      <c r="K340" s="2"/>
      <c r="L340" s="3"/>
      <c r="M340" s="7"/>
      <c r="N340" s="5"/>
      <c r="O340" s="8"/>
    </row>
    <row r="341" spans="1:15" ht="12.75">
      <c r="A341" s="91" t="s">
        <v>380</v>
      </c>
      <c r="B341" s="64">
        <v>1000</v>
      </c>
      <c r="C341" s="65">
        <v>164.65</v>
      </c>
      <c r="D341" s="66"/>
      <c r="E341" s="67">
        <f t="shared" si="63"/>
        <v>0</v>
      </c>
      <c r="F341" s="68"/>
      <c r="G341" s="69">
        <f t="shared" si="64"/>
        <v>0</v>
      </c>
      <c r="H341" s="69">
        <f t="shared" si="65"/>
        <v>0</v>
      </c>
      <c r="I341" s="64">
        <f t="shared" si="66"/>
        <v>0</v>
      </c>
      <c r="J341" s="1"/>
      <c r="K341" s="2"/>
      <c r="L341" s="3"/>
      <c r="M341" s="7"/>
      <c r="N341" s="5"/>
      <c r="O341" s="8"/>
    </row>
    <row r="342" spans="1:15" ht="12.75">
      <c r="A342" s="91" t="s">
        <v>381</v>
      </c>
      <c r="B342" s="64">
        <v>1000</v>
      </c>
      <c r="C342" s="65">
        <v>172.89</v>
      </c>
      <c r="D342" s="66"/>
      <c r="E342" s="67">
        <f t="shared" si="63"/>
        <v>0</v>
      </c>
      <c r="F342" s="68"/>
      <c r="G342" s="69">
        <f t="shared" si="64"/>
        <v>0</v>
      </c>
      <c r="H342" s="69">
        <f t="shared" si="65"/>
        <v>0</v>
      </c>
      <c r="I342" s="64">
        <f t="shared" si="66"/>
        <v>0</v>
      </c>
      <c r="J342" s="1"/>
      <c r="K342" s="2"/>
      <c r="L342" s="3"/>
      <c r="M342" s="7"/>
      <c r="N342" s="5"/>
      <c r="O342" s="8"/>
    </row>
    <row r="343" spans="1:15" ht="12.75">
      <c r="A343" s="91" t="s">
        <v>382</v>
      </c>
      <c r="B343" s="64">
        <v>1000</v>
      </c>
      <c r="C343" s="65">
        <v>181.12</v>
      </c>
      <c r="D343" s="66"/>
      <c r="E343" s="67">
        <f t="shared" si="63"/>
        <v>0</v>
      </c>
      <c r="F343" s="68"/>
      <c r="G343" s="69">
        <f t="shared" si="64"/>
        <v>0</v>
      </c>
      <c r="H343" s="69">
        <f t="shared" si="65"/>
        <v>0</v>
      </c>
      <c r="I343" s="64">
        <f t="shared" si="66"/>
        <v>0</v>
      </c>
      <c r="J343" s="1"/>
      <c r="K343" s="2"/>
      <c r="L343" s="3"/>
      <c r="M343" s="7"/>
      <c r="N343" s="5"/>
      <c r="O343" s="8"/>
    </row>
    <row r="344" spans="1:15" ht="12.75">
      <c r="A344" s="91" t="s">
        <v>383</v>
      </c>
      <c r="B344" s="64">
        <v>1000</v>
      </c>
      <c r="C344" s="65">
        <v>189.37</v>
      </c>
      <c r="D344" s="66"/>
      <c r="E344" s="67">
        <f t="shared" si="63"/>
        <v>0</v>
      </c>
      <c r="F344" s="68"/>
      <c r="G344" s="69">
        <f t="shared" si="64"/>
        <v>0</v>
      </c>
      <c r="H344" s="69">
        <f t="shared" si="65"/>
        <v>0</v>
      </c>
      <c r="I344" s="64">
        <f t="shared" si="66"/>
        <v>0</v>
      </c>
      <c r="J344" s="1"/>
      <c r="K344" s="2"/>
      <c r="L344" s="3"/>
      <c r="M344" s="7"/>
      <c r="N344" s="5"/>
      <c r="O344" s="8"/>
    </row>
    <row r="345" spans="1:15" ht="12.75">
      <c r="A345" s="91" t="s">
        <v>384</v>
      </c>
      <c r="B345" s="64">
        <v>1000</v>
      </c>
      <c r="C345" s="65">
        <v>197.6</v>
      </c>
      <c r="D345" s="66"/>
      <c r="E345" s="67">
        <f t="shared" si="63"/>
        <v>0</v>
      </c>
      <c r="F345" s="68"/>
      <c r="G345" s="69">
        <f t="shared" si="64"/>
        <v>0</v>
      </c>
      <c r="H345" s="69">
        <f t="shared" si="65"/>
        <v>0</v>
      </c>
      <c r="I345" s="64">
        <f t="shared" si="66"/>
        <v>0</v>
      </c>
      <c r="J345" s="1"/>
      <c r="K345" s="2"/>
      <c r="L345" s="3"/>
      <c r="M345" s="7"/>
      <c r="N345" s="5"/>
      <c r="O345" s="8"/>
    </row>
    <row r="346" spans="1:15" ht="12.75">
      <c r="A346" s="91" t="s">
        <v>385</v>
      </c>
      <c r="B346" s="64">
        <v>1000</v>
      </c>
      <c r="C346" s="65">
        <v>205.84</v>
      </c>
      <c r="D346" s="66"/>
      <c r="E346" s="67">
        <f t="shared" si="63"/>
        <v>0</v>
      </c>
      <c r="F346" s="68"/>
      <c r="G346" s="69">
        <f>F346/B346*C346</f>
        <v>0</v>
      </c>
      <c r="H346" s="69">
        <f>F346/B346*C346*1.08</f>
        <v>0</v>
      </c>
      <c r="I346" s="64">
        <f>B346/C346*D346/1.08</f>
        <v>0</v>
      </c>
      <c r="J346" s="1"/>
      <c r="K346" s="2"/>
      <c r="L346" s="3"/>
      <c r="M346" s="7"/>
      <c r="N346" s="5"/>
      <c r="O346" s="8"/>
    </row>
    <row r="347" spans="1:15" ht="12.75">
      <c r="A347" s="91" t="s">
        <v>387</v>
      </c>
      <c r="B347" s="64">
        <v>1000</v>
      </c>
      <c r="C347" s="65">
        <v>222.31</v>
      </c>
      <c r="D347" s="66"/>
      <c r="E347" s="67">
        <f t="shared" si="63"/>
        <v>0</v>
      </c>
      <c r="F347" s="68"/>
      <c r="G347" s="69">
        <f>F347/B347*C347</f>
        <v>0</v>
      </c>
      <c r="H347" s="69">
        <f>F347/B347*C347*1.08</f>
        <v>0</v>
      </c>
      <c r="I347" s="64">
        <f>B347/C347*D347/1.08</f>
        <v>0</v>
      </c>
      <c r="J347" s="1"/>
      <c r="K347" s="2"/>
      <c r="L347" s="3"/>
      <c r="M347" s="7"/>
      <c r="N347" s="5"/>
      <c r="O347" s="8"/>
    </row>
    <row r="348" spans="1:15" ht="15">
      <c r="A348" s="84" t="s">
        <v>394</v>
      </c>
      <c r="B348" s="1"/>
      <c r="C348" s="2"/>
      <c r="D348" s="3"/>
      <c r="E348" s="7"/>
      <c r="F348" s="5"/>
      <c r="G348" s="8"/>
      <c r="H348" s="8"/>
      <c r="I348" s="1"/>
      <c r="J348" s="1"/>
      <c r="K348" s="2"/>
      <c r="L348" s="3"/>
      <c r="M348" s="7"/>
      <c r="N348" s="5"/>
      <c r="O348" s="8"/>
    </row>
    <row r="349" spans="1:9" ht="12.75">
      <c r="A349" s="91" t="s">
        <v>402</v>
      </c>
      <c r="B349" s="64">
        <v>1000</v>
      </c>
      <c r="C349" s="65">
        <v>138.2</v>
      </c>
      <c r="D349" s="66"/>
      <c r="E349" s="67">
        <f aca="true" t="shared" si="67" ref="E349:E365">B349/C349*D349</f>
        <v>0</v>
      </c>
      <c r="F349" s="68"/>
      <c r="G349" s="69">
        <f aca="true" t="shared" si="68" ref="G349:G364">F349/B349*C349</f>
        <v>0</v>
      </c>
      <c r="H349" s="69">
        <f aca="true" t="shared" si="69" ref="H349:H364">F349/B349*C349*1.08</f>
        <v>0</v>
      </c>
      <c r="I349" s="64">
        <f aca="true" t="shared" si="70" ref="I349:I364">B349/C349*D349/1.08</f>
        <v>0</v>
      </c>
    </row>
    <row r="350" spans="1:9" ht="12.75">
      <c r="A350" s="91" t="s">
        <v>656</v>
      </c>
      <c r="B350" s="64">
        <v>1000</v>
      </c>
      <c r="C350" s="65">
        <v>142.3</v>
      </c>
      <c r="D350" s="66"/>
      <c r="E350" s="67">
        <f t="shared" si="67"/>
        <v>0</v>
      </c>
      <c r="F350" s="68"/>
      <c r="G350" s="69">
        <f t="shared" si="68"/>
        <v>0</v>
      </c>
      <c r="H350" s="69">
        <f t="shared" si="69"/>
        <v>0</v>
      </c>
      <c r="I350" s="64">
        <f t="shared" si="70"/>
        <v>0</v>
      </c>
    </row>
    <row r="351" spans="1:15" ht="12.75">
      <c r="A351" s="91" t="s">
        <v>403</v>
      </c>
      <c r="B351" s="64">
        <v>1000</v>
      </c>
      <c r="C351" s="65">
        <v>148.5</v>
      </c>
      <c r="D351" s="66"/>
      <c r="E351" s="67">
        <f t="shared" si="67"/>
        <v>0</v>
      </c>
      <c r="F351" s="68"/>
      <c r="G351" s="69">
        <f t="shared" si="68"/>
        <v>0</v>
      </c>
      <c r="H351" s="69">
        <f t="shared" si="69"/>
        <v>0</v>
      </c>
      <c r="I351" s="64">
        <f t="shared" si="70"/>
        <v>0</v>
      </c>
      <c r="J351" s="1"/>
      <c r="K351" s="2"/>
      <c r="L351" s="3"/>
      <c r="M351" s="7"/>
      <c r="N351" s="5"/>
      <c r="O351" s="8"/>
    </row>
    <row r="352" spans="1:15" ht="12.75">
      <c r="A352" s="91" t="s">
        <v>657</v>
      </c>
      <c r="B352" s="64">
        <v>1000</v>
      </c>
      <c r="C352" s="65">
        <v>154.7</v>
      </c>
      <c r="D352" s="66"/>
      <c r="E352" s="67">
        <f t="shared" si="67"/>
        <v>0</v>
      </c>
      <c r="F352" s="68"/>
      <c r="G352" s="69">
        <f t="shared" si="68"/>
        <v>0</v>
      </c>
      <c r="H352" s="69">
        <f t="shared" si="69"/>
        <v>0</v>
      </c>
      <c r="I352" s="64">
        <f t="shared" si="70"/>
        <v>0</v>
      </c>
      <c r="J352" s="1"/>
      <c r="K352" s="2"/>
      <c r="L352" s="3"/>
      <c r="M352" s="7"/>
      <c r="N352" s="5"/>
      <c r="O352" s="8"/>
    </row>
    <row r="353" spans="1:15" ht="12.75">
      <c r="A353" s="91" t="s">
        <v>404</v>
      </c>
      <c r="B353" s="64">
        <v>1000</v>
      </c>
      <c r="C353" s="65">
        <v>158.9</v>
      </c>
      <c r="D353" s="66"/>
      <c r="E353" s="67">
        <f t="shared" si="67"/>
        <v>0</v>
      </c>
      <c r="F353" s="68"/>
      <c r="G353" s="69">
        <f t="shared" si="68"/>
        <v>0</v>
      </c>
      <c r="H353" s="69">
        <f t="shared" si="69"/>
        <v>0</v>
      </c>
      <c r="I353" s="64">
        <f t="shared" si="70"/>
        <v>0</v>
      </c>
      <c r="J353" s="1"/>
      <c r="K353" s="2"/>
      <c r="L353" s="3"/>
      <c r="M353" s="7"/>
      <c r="N353" s="5"/>
      <c r="O353" s="8"/>
    </row>
    <row r="354" spans="1:15" ht="12.75">
      <c r="A354" s="91" t="s">
        <v>405</v>
      </c>
      <c r="B354" s="64">
        <v>1000</v>
      </c>
      <c r="C354" s="65">
        <v>169.3</v>
      </c>
      <c r="D354" s="66"/>
      <c r="E354" s="67">
        <f t="shared" si="67"/>
        <v>0</v>
      </c>
      <c r="F354" s="68"/>
      <c r="G354" s="69">
        <f t="shared" si="68"/>
        <v>0</v>
      </c>
      <c r="H354" s="69">
        <f t="shared" si="69"/>
        <v>0</v>
      </c>
      <c r="I354" s="64">
        <f t="shared" si="70"/>
        <v>0</v>
      </c>
      <c r="J354" s="1"/>
      <c r="K354" s="2"/>
      <c r="L354" s="3"/>
      <c r="M354" s="7"/>
      <c r="N354" s="5"/>
      <c r="O354" s="8"/>
    </row>
    <row r="355" spans="1:15" ht="12.75">
      <c r="A355" s="91" t="s">
        <v>406</v>
      </c>
      <c r="B355" s="64">
        <v>1000</v>
      </c>
      <c r="C355" s="65">
        <v>179.6</v>
      </c>
      <c r="D355" s="66"/>
      <c r="E355" s="67">
        <f t="shared" si="67"/>
        <v>0</v>
      </c>
      <c r="F355" s="68"/>
      <c r="G355" s="69">
        <f t="shared" si="68"/>
        <v>0</v>
      </c>
      <c r="H355" s="69">
        <f t="shared" si="69"/>
        <v>0</v>
      </c>
      <c r="I355" s="64">
        <f t="shared" si="70"/>
        <v>0</v>
      </c>
      <c r="J355" s="1"/>
      <c r="K355" s="2"/>
      <c r="L355" s="3"/>
      <c r="M355" s="7"/>
      <c r="N355" s="5"/>
      <c r="O355" s="8"/>
    </row>
    <row r="356" spans="1:15" ht="12.75">
      <c r="A356" s="91" t="s">
        <v>407</v>
      </c>
      <c r="B356" s="64">
        <v>1000</v>
      </c>
      <c r="C356" s="65">
        <v>190.1</v>
      </c>
      <c r="D356" s="66"/>
      <c r="E356" s="67">
        <f t="shared" si="67"/>
        <v>0</v>
      </c>
      <c r="F356" s="68"/>
      <c r="G356" s="69">
        <f t="shared" si="68"/>
        <v>0</v>
      </c>
      <c r="H356" s="69">
        <f t="shared" si="69"/>
        <v>0</v>
      </c>
      <c r="I356" s="64">
        <f t="shared" si="70"/>
        <v>0</v>
      </c>
      <c r="J356" s="1"/>
      <c r="K356" s="2"/>
      <c r="L356" s="3"/>
      <c r="M356" s="7"/>
      <c r="N356" s="5"/>
      <c r="O356" s="8"/>
    </row>
    <row r="357" spans="1:15" ht="12.75">
      <c r="A357" s="91" t="s">
        <v>408</v>
      </c>
      <c r="B357" s="64">
        <v>1000</v>
      </c>
      <c r="C357" s="65">
        <v>200.4</v>
      </c>
      <c r="D357" s="66"/>
      <c r="E357" s="67">
        <f t="shared" si="67"/>
        <v>0</v>
      </c>
      <c r="F357" s="68"/>
      <c r="G357" s="69">
        <f t="shared" si="68"/>
        <v>0</v>
      </c>
      <c r="H357" s="69">
        <f t="shared" si="69"/>
        <v>0</v>
      </c>
      <c r="I357" s="64">
        <f t="shared" si="70"/>
        <v>0</v>
      </c>
      <c r="J357" s="1"/>
      <c r="K357" s="2"/>
      <c r="L357" s="3"/>
      <c r="M357" s="7"/>
      <c r="N357" s="5"/>
      <c r="O357" s="8"/>
    </row>
    <row r="358" spans="1:15" ht="12.75">
      <c r="A358" s="91" t="s">
        <v>409</v>
      </c>
      <c r="B358" s="64">
        <v>1000</v>
      </c>
      <c r="C358" s="65">
        <v>210.8</v>
      </c>
      <c r="D358" s="66"/>
      <c r="E358" s="67">
        <f t="shared" si="67"/>
        <v>0</v>
      </c>
      <c r="F358" s="68"/>
      <c r="G358" s="69">
        <f t="shared" si="68"/>
        <v>0</v>
      </c>
      <c r="H358" s="69">
        <f t="shared" si="69"/>
        <v>0</v>
      </c>
      <c r="I358" s="64">
        <f t="shared" si="70"/>
        <v>0</v>
      </c>
      <c r="J358" s="1"/>
      <c r="K358" s="2"/>
      <c r="L358" s="3"/>
      <c r="M358" s="7"/>
      <c r="N358" s="5"/>
      <c r="O358" s="8"/>
    </row>
    <row r="359" spans="1:15" ht="12.75">
      <c r="A359" s="91" t="s">
        <v>410</v>
      </c>
      <c r="B359" s="64">
        <v>1000</v>
      </c>
      <c r="C359" s="65">
        <v>221.2</v>
      </c>
      <c r="D359" s="66"/>
      <c r="E359" s="67">
        <f t="shared" si="67"/>
        <v>0</v>
      </c>
      <c r="F359" s="68"/>
      <c r="G359" s="69">
        <f t="shared" si="68"/>
        <v>0</v>
      </c>
      <c r="H359" s="69">
        <f t="shared" si="69"/>
        <v>0</v>
      </c>
      <c r="I359" s="64">
        <f t="shared" si="70"/>
        <v>0</v>
      </c>
      <c r="J359" s="1"/>
      <c r="K359" s="2"/>
      <c r="L359" s="3"/>
      <c r="M359" s="7"/>
      <c r="N359" s="5"/>
      <c r="O359" s="8"/>
    </row>
    <row r="360" spans="1:15" ht="12.75">
      <c r="A360" s="91" t="s">
        <v>411</v>
      </c>
      <c r="B360" s="64">
        <v>1000</v>
      </c>
      <c r="C360" s="65">
        <v>231.5</v>
      </c>
      <c r="D360" s="66"/>
      <c r="E360" s="67">
        <f t="shared" si="67"/>
        <v>0</v>
      </c>
      <c r="F360" s="68"/>
      <c r="G360" s="69">
        <f t="shared" si="68"/>
        <v>0</v>
      </c>
      <c r="H360" s="69">
        <f t="shared" si="69"/>
        <v>0</v>
      </c>
      <c r="I360" s="64">
        <f t="shared" si="70"/>
        <v>0</v>
      </c>
      <c r="J360" s="1"/>
      <c r="K360" s="2"/>
      <c r="L360" s="3"/>
      <c r="M360" s="7"/>
      <c r="N360" s="5"/>
      <c r="O360" s="8"/>
    </row>
    <row r="361" spans="1:15" ht="12.75">
      <c r="A361" s="91" t="s">
        <v>412</v>
      </c>
      <c r="B361" s="64">
        <v>1000</v>
      </c>
      <c r="C361" s="65">
        <v>241.9</v>
      </c>
      <c r="D361" s="66"/>
      <c r="E361" s="67">
        <f t="shared" si="67"/>
        <v>0</v>
      </c>
      <c r="F361" s="68"/>
      <c r="G361" s="69">
        <f t="shared" si="68"/>
        <v>0</v>
      </c>
      <c r="H361" s="69">
        <f t="shared" si="69"/>
        <v>0</v>
      </c>
      <c r="I361" s="64">
        <f t="shared" si="70"/>
        <v>0</v>
      </c>
      <c r="J361" s="1"/>
      <c r="K361" s="2"/>
      <c r="L361" s="3"/>
      <c r="M361" s="7"/>
      <c r="N361" s="5"/>
      <c r="O361" s="8"/>
    </row>
    <row r="362" spans="1:15" ht="12.75">
      <c r="A362" s="91" t="s">
        <v>413</v>
      </c>
      <c r="B362" s="64">
        <v>1000</v>
      </c>
      <c r="C362" s="65">
        <v>252.3</v>
      </c>
      <c r="D362" s="66"/>
      <c r="E362" s="67">
        <f t="shared" si="67"/>
        <v>0</v>
      </c>
      <c r="F362" s="68"/>
      <c r="G362" s="69">
        <f t="shared" si="68"/>
        <v>0</v>
      </c>
      <c r="H362" s="69">
        <f t="shared" si="69"/>
        <v>0</v>
      </c>
      <c r="I362" s="64">
        <f t="shared" si="70"/>
        <v>0</v>
      </c>
      <c r="J362" s="1"/>
      <c r="K362" s="2"/>
      <c r="L362" s="3"/>
      <c r="M362" s="7"/>
      <c r="N362" s="5"/>
      <c r="O362" s="8"/>
    </row>
    <row r="363" spans="1:15" ht="12.75">
      <c r="A363" s="91" t="s">
        <v>414</v>
      </c>
      <c r="B363" s="64">
        <v>1000</v>
      </c>
      <c r="C363" s="65">
        <v>262.7</v>
      </c>
      <c r="D363" s="66"/>
      <c r="E363" s="67">
        <f t="shared" si="67"/>
        <v>0</v>
      </c>
      <c r="F363" s="68"/>
      <c r="G363" s="69">
        <f t="shared" si="68"/>
        <v>0</v>
      </c>
      <c r="H363" s="69">
        <f t="shared" si="69"/>
        <v>0</v>
      </c>
      <c r="I363" s="64">
        <f t="shared" si="70"/>
        <v>0</v>
      </c>
      <c r="J363" s="1"/>
      <c r="K363" s="2"/>
      <c r="L363" s="3"/>
      <c r="M363" s="7"/>
      <c r="N363" s="5"/>
      <c r="O363" s="8"/>
    </row>
    <row r="364" spans="1:15" ht="12.75">
      <c r="A364" s="91" t="s">
        <v>416</v>
      </c>
      <c r="B364" s="64">
        <v>1000</v>
      </c>
      <c r="C364" s="65">
        <v>283.4</v>
      </c>
      <c r="D364" s="66"/>
      <c r="E364" s="67">
        <f t="shared" si="67"/>
        <v>0</v>
      </c>
      <c r="F364" s="68"/>
      <c r="G364" s="69">
        <f t="shared" si="68"/>
        <v>0</v>
      </c>
      <c r="H364" s="69">
        <f t="shared" si="69"/>
        <v>0</v>
      </c>
      <c r="I364" s="64">
        <f t="shared" si="70"/>
        <v>0</v>
      </c>
      <c r="J364" s="1"/>
      <c r="K364" s="2"/>
      <c r="L364" s="3"/>
      <c r="M364" s="7"/>
      <c r="N364" s="5"/>
      <c r="O364" s="8"/>
    </row>
    <row r="365" spans="1:15" ht="12.75">
      <c r="A365" s="91" t="s">
        <v>418</v>
      </c>
      <c r="B365" s="64">
        <v>1000</v>
      </c>
      <c r="C365" s="65">
        <v>304.2</v>
      </c>
      <c r="D365" s="66"/>
      <c r="E365" s="67">
        <f t="shared" si="67"/>
        <v>0</v>
      </c>
      <c r="F365" s="68"/>
      <c r="G365" s="69">
        <f>F365/B365*C365</f>
        <v>0</v>
      </c>
      <c r="H365" s="69">
        <f>F365/B365*C365*1.08</f>
        <v>0</v>
      </c>
      <c r="I365" s="64">
        <f>B365/C365*D365/1.08</f>
        <v>0</v>
      </c>
      <c r="J365" s="1"/>
      <c r="K365" s="2"/>
      <c r="L365" s="3"/>
      <c r="M365" s="7"/>
      <c r="N365" s="5"/>
      <c r="O365" s="8"/>
    </row>
    <row r="366" spans="1:15" ht="12.75">
      <c r="A366" s="88"/>
      <c r="B366" s="1"/>
      <c r="C366" s="2"/>
      <c r="D366" s="3"/>
      <c r="E366" s="7"/>
      <c r="F366" s="5"/>
      <c r="G366" s="8"/>
      <c r="J366" s="1"/>
      <c r="K366" s="2"/>
      <c r="L366" s="3"/>
      <c r="M366" s="7"/>
      <c r="N366" s="5"/>
      <c r="O366" s="8"/>
    </row>
    <row r="367" spans="1:15" ht="12.75">
      <c r="A367" s="92"/>
      <c r="B367" s="1"/>
      <c r="C367" s="2"/>
      <c r="D367" s="3"/>
      <c r="E367" s="7"/>
      <c r="F367" s="5"/>
      <c r="G367" s="8"/>
      <c r="J367" s="1"/>
      <c r="K367" s="2"/>
      <c r="L367" s="3"/>
      <c r="M367" s="7"/>
      <c r="N367" s="5"/>
      <c r="O367" s="8"/>
    </row>
  </sheetData>
  <conditionalFormatting sqref="N351:N367 L334:L348 N334:N348 L351:L367 N265 L265 L274:L287 N274:N287 L296:L309 N296:N309 N316:N329 L316:L329 N249:N262 L249:L262 N228:N240 L228:L240 L190:L198 N190:N198 G1 F3:F13 N207:N219 L207:L219 D1 I1 D3:D13 N3:N13 L3:L13 L15:L27 F15:F27 D15:D27 N15:N27 D29:D41 F29:F41 L29:L41 N29:N41 L43:L58 N43:N58 D43:D58 F43:F58 N60:N186 L60:L186 D60:D367 F60:F36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2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9.125" style="86" customWidth="1"/>
    <col min="2" max="2" width="8.875" style="0" customWidth="1"/>
    <col min="3" max="3" width="9.25390625" style="2" customWidth="1"/>
    <col min="4" max="4" width="9.25390625" style="20" customWidth="1"/>
    <col min="5" max="5" width="11.125" style="0" customWidth="1"/>
    <col min="6" max="6" width="11.125" style="1" customWidth="1"/>
    <col min="7" max="7" width="11.75390625" style="0" customWidth="1"/>
    <col min="8" max="8" width="4.75390625" style="0" customWidth="1"/>
    <col min="9" max="9" width="9.75390625" style="20" bestFit="1" customWidth="1"/>
    <col min="10" max="10" width="12.875" style="0" customWidth="1"/>
    <col min="11" max="11" width="11.25390625" style="1" customWidth="1"/>
    <col min="12" max="12" width="9.375" style="0" customWidth="1"/>
    <col min="13" max="13" width="5.25390625" style="0" customWidth="1"/>
    <col min="14" max="14" width="9.375" style="0" customWidth="1"/>
    <col min="15" max="15" width="4.75390625" style="13" customWidth="1"/>
    <col min="16" max="16" width="9.75390625" style="0" customWidth="1"/>
    <col min="17" max="17" width="12.875" style="0" customWidth="1"/>
    <col min="18" max="18" width="11.25390625" style="0" customWidth="1"/>
    <col min="19" max="19" width="9.375" style="0" customWidth="1"/>
    <col min="20" max="20" width="4.75390625" style="0" customWidth="1"/>
    <col min="21" max="21" width="9.75390625" style="12" customWidth="1"/>
    <col min="22" max="22" width="12.875" style="12" customWidth="1"/>
    <col min="23" max="23" width="11.25390625" style="12" customWidth="1"/>
    <col min="24" max="24" width="9.25390625" style="12" customWidth="1"/>
    <col min="25" max="25" width="9.125" style="12" customWidth="1"/>
  </cols>
  <sheetData>
    <row r="1" spans="2:25" ht="12.75">
      <c r="B1" s="1"/>
      <c r="C1" s="24" t="s">
        <v>133</v>
      </c>
      <c r="D1" s="30" t="s">
        <v>38</v>
      </c>
      <c r="E1" s="31" t="s">
        <v>39</v>
      </c>
      <c r="F1" s="32" t="s">
        <v>39</v>
      </c>
      <c r="G1" s="31" t="s">
        <v>38</v>
      </c>
      <c r="H1" s="25" t="s">
        <v>204</v>
      </c>
      <c r="I1" s="30" t="s">
        <v>38</v>
      </c>
      <c r="J1" s="31" t="s">
        <v>39</v>
      </c>
      <c r="K1" s="32" t="s">
        <v>39</v>
      </c>
      <c r="L1" s="31" t="s">
        <v>38</v>
      </c>
      <c r="M1" s="127"/>
      <c r="N1" s="126"/>
      <c r="O1" s="125" t="s">
        <v>734</v>
      </c>
      <c r="P1" s="33" t="s">
        <v>38</v>
      </c>
      <c r="Q1" s="33" t="s">
        <v>39</v>
      </c>
      <c r="R1" s="33" t="s">
        <v>39</v>
      </c>
      <c r="S1" s="33" t="s">
        <v>38</v>
      </c>
      <c r="T1" s="131" t="s">
        <v>735</v>
      </c>
      <c r="U1" s="33" t="s">
        <v>38</v>
      </c>
      <c r="V1" s="33" t="s">
        <v>39</v>
      </c>
      <c r="W1" s="33" t="s">
        <v>39</v>
      </c>
      <c r="X1" s="33" t="s">
        <v>38</v>
      </c>
      <c r="Y1" s="132"/>
    </row>
    <row r="2" spans="1:20" ht="12.75">
      <c r="A2" s="48" t="s">
        <v>203</v>
      </c>
      <c r="B2" s="49"/>
      <c r="C2" s="50"/>
      <c r="D2" s="21"/>
      <c r="E2" s="6"/>
      <c r="F2" s="23"/>
      <c r="G2" s="6"/>
      <c r="H2" s="76"/>
      <c r="J2" s="1"/>
      <c r="M2" s="128"/>
      <c r="O2" s="76"/>
      <c r="T2" s="76"/>
    </row>
    <row r="3" spans="1:24" ht="15" customHeight="1">
      <c r="A3" s="143" t="s">
        <v>739</v>
      </c>
      <c r="B3" s="134"/>
      <c r="C3" s="135"/>
      <c r="D3" s="136"/>
      <c r="E3" s="137"/>
      <c r="F3" s="138"/>
      <c r="G3" s="137"/>
      <c r="H3" s="139"/>
      <c r="I3" s="140"/>
      <c r="J3" s="141"/>
      <c r="K3" s="141"/>
      <c r="L3" s="133"/>
      <c r="M3" s="142"/>
      <c r="N3" s="143" t="s">
        <v>739</v>
      </c>
      <c r="O3" s="139"/>
      <c r="P3" s="133"/>
      <c r="Q3" s="133"/>
      <c r="R3" s="133"/>
      <c r="S3" s="133"/>
      <c r="T3" s="139"/>
      <c r="U3" s="133"/>
      <c r="V3" s="133"/>
      <c r="W3" s="133"/>
      <c r="X3" s="133"/>
    </row>
    <row r="4" spans="1:24" ht="12.75">
      <c r="A4" s="144" t="s">
        <v>740</v>
      </c>
      <c r="B4" s="64">
        <v>1000</v>
      </c>
      <c r="C4" s="146">
        <v>0.019</v>
      </c>
      <c r="D4" s="145"/>
      <c r="E4" s="67">
        <f aca="true" t="shared" si="0" ref="E4:E10">B4/C4*D4</f>
        <v>0</v>
      </c>
      <c r="F4" s="148"/>
      <c r="G4" s="69">
        <f aca="true" t="shared" si="1" ref="G4:G10">F4/B4*C4</f>
        <v>0</v>
      </c>
      <c r="H4" s="139"/>
      <c r="I4" s="149"/>
      <c r="J4" s="67">
        <f aca="true" t="shared" si="2" ref="J4:J10">B4/C4*I4/0.356</f>
        <v>0</v>
      </c>
      <c r="K4" s="149"/>
      <c r="L4" s="69">
        <f aca="true" t="shared" si="3" ref="L4:L10">K4/B4*C4*0.356</f>
        <v>0</v>
      </c>
      <c r="M4" s="142"/>
      <c r="N4" s="144" t="s">
        <v>740</v>
      </c>
      <c r="O4" s="139"/>
      <c r="P4" s="72"/>
      <c r="Q4" s="119">
        <f aca="true" t="shared" si="4" ref="Q4:Q10">B4/C4*P4/1.134</f>
        <v>0</v>
      </c>
      <c r="R4" s="64"/>
      <c r="S4" s="69">
        <f aca="true" t="shared" si="5" ref="S4:S10">R4/B4*C4*1.134</f>
        <v>0</v>
      </c>
      <c r="T4" s="76"/>
      <c r="U4" s="72"/>
      <c r="V4" s="119">
        <f aca="true" t="shared" si="6" ref="V4:V10">B4/C4*U4/1.08</f>
        <v>0</v>
      </c>
      <c r="W4" s="64"/>
      <c r="X4" s="69">
        <f aca="true" t="shared" si="7" ref="X4:X10">W4/B4*C4*1.08</f>
        <v>0</v>
      </c>
    </row>
    <row r="5" spans="1:24" ht="12.75">
      <c r="A5" s="144" t="s">
        <v>741</v>
      </c>
      <c r="B5" s="64">
        <v>1000</v>
      </c>
      <c r="C5" s="146">
        <v>0.025</v>
      </c>
      <c r="D5" s="145"/>
      <c r="E5" s="67">
        <f t="shared" si="0"/>
        <v>0</v>
      </c>
      <c r="F5" s="148"/>
      <c r="G5" s="69">
        <f t="shared" si="1"/>
        <v>0</v>
      </c>
      <c r="H5" s="139"/>
      <c r="I5" s="149"/>
      <c r="J5" s="67">
        <f t="shared" si="2"/>
        <v>0</v>
      </c>
      <c r="K5" s="149"/>
      <c r="L5" s="69">
        <f t="shared" si="3"/>
        <v>0</v>
      </c>
      <c r="M5" s="142"/>
      <c r="N5" s="144" t="s">
        <v>741</v>
      </c>
      <c r="O5" s="139"/>
      <c r="P5" s="72"/>
      <c r="Q5" s="119">
        <f t="shared" si="4"/>
        <v>0</v>
      </c>
      <c r="R5" s="64"/>
      <c r="S5" s="69">
        <f t="shared" si="5"/>
        <v>0</v>
      </c>
      <c r="T5" s="76"/>
      <c r="U5" s="72"/>
      <c r="V5" s="119">
        <f t="shared" si="6"/>
        <v>0</v>
      </c>
      <c r="W5" s="64"/>
      <c r="X5" s="69">
        <f t="shared" si="7"/>
        <v>0</v>
      </c>
    </row>
    <row r="6" spans="1:24" ht="12.75">
      <c r="A6" s="144" t="s">
        <v>742</v>
      </c>
      <c r="B6" s="64">
        <v>1000</v>
      </c>
      <c r="C6" s="146">
        <v>0.031</v>
      </c>
      <c r="D6" s="145"/>
      <c r="E6" s="67">
        <f t="shared" si="0"/>
        <v>0</v>
      </c>
      <c r="F6" s="148"/>
      <c r="G6" s="69">
        <f t="shared" si="1"/>
        <v>0</v>
      </c>
      <c r="H6" s="139"/>
      <c r="I6" s="149"/>
      <c r="J6" s="67">
        <f t="shared" si="2"/>
        <v>0</v>
      </c>
      <c r="K6" s="149"/>
      <c r="L6" s="69">
        <f t="shared" si="3"/>
        <v>0</v>
      </c>
      <c r="M6" s="142"/>
      <c r="N6" s="144" t="s">
        <v>742</v>
      </c>
      <c r="O6" s="139"/>
      <c r="P6" s="72"/>
      <c r="Q6" s="119">
        <f t="shared" si="4"/>
        <v>0</v>
      </c>
      <c r="R6" s="64"/>
      <c r="S6" s="69">
        <f t="shared" si="5"/>
        <v>0</v>
      </c>
      <c r="T6" s="76"/>
      <c r="U6" s="72"/>
      <c r="V6" s="119">
        <f t="shared" si="6"/>
        <v>0</v>
      </c>
      <c r="W6" s="64"/>
      <c r="X6" s="69">
        <f t="shared" si="7"/>
        <v>0</v>
      </c>
    </row>
    <row r="7" spans="1:24" ht="12.75">
      <c r="A7" s="144" t="s">
        <v>743</v>
      </c>
      <c r="B7" s="64">
        <v>1000</v>
      </c>
      <c r="C7" s="146">
        <v>0.038</v>
      </c>
      <c r="D7" s="145"/>
      <c r="E7" s="67">
        <f t="shared" si="0"/>
        <v>0</v>
      </c>
      <c r="F7" s="148"/>
      <c r="G7" s="69">
        <f t="shared" si="1"/>
        <v>0</v>
      </c>
      <c r="H7" s="139"/>
      <c r="I7" s="149"/>
      <c r="J7" s="67">
        <f t="shared" si="2"/>
        <v>0</v>
      </c>
      <c r="K7" s="149"/>
      <c r="L7" s="69">
        <f t="shared" si="3"/>
        <v>0</v>
      </c>
      <c r="M7" s="142"/>
      <c r="N7" s="144" t="s">
        <v>743</v>
      </c>
      <c r="O7" s="139"/>
      <c r="P7" s="72"/>
      <c r="Q7" s="119">
        <f t="shared" si="4"/>
        <v>0</v>
      </c>
      <c r="R7" s="64"/>
      <c r="S7" s="69">
        <f t="shared" si="5"/>
        <v>0</v>
      </c>
      <c r="T7" s="76"/>
      <c r="U7" s="72"/>
      <c r="V7" s="119">
        <f t="shared" si="6"/>
        <v>0</v>
      </c>
      <c r="W7" s="64"/>
      <c r="X7" s="69">
        <f t="shared" si="7"/>
        <v>0</v>
      </c>
    </row>
    <row r="8" spans="1:24" ht="12.75">
      <c r="A8" s="144" t="s">
        <v>744</v>
      </c>
      <c r="B8" s="64">
        <v>1000</v>
      </c>
      <c r="C8" s="146">
        <v>0.044</v>
      </c>
      <c r="D8" s="145"/>
      <c r="E8" s="67">
        <f t="shared" si="0"/>
        <v>0</v>
      </c>
      <c r="F8" s="148"/>
      <c r="G8" s="69">
        <f t="shared" si="1"/>
        <v>0</v>
      </c>
      <c r="H8" s="139"/>
      <c r="I8" s="149"/>
      <c r="J8" s="67">
        <f t="shared" si="2"/>
        <v>0</v>
      </c>
      <c r="K8" s="149"/>
      <c r="L8" s="69">
        <f t="shared" si="3"/>
        <v>0</v>
      </c>
      <c r="M8" s="142"/>
      <c r="N8" s="144" t="s">
        <v>744</v>
      </c>
      <c r="O8" s="139"/>
      <c r="P8" s="72"/>
      <c r="Q8" s="119">
        <f t="shared" si="4"/>
        <v>0</v>
      </c>
      <c r="R8" s="64"/>
      <c r="S8" s="69">
        <f t="shared" si="5"/>
        <v>0</v>
      </c>
      <c r="T8" s="76"/>
      <c r="U8" s="72"/>
      <c r="V8" s="119">
        <f t="shared" si="6"/>
        <v>0</v>
      </c>
      <c r="W8" s="64"/>
      <c r="X8" s="69">
        <f t="shared" si="7"/>
        <v>0</v>
      </c>
    </row>
    <row r="9" spans="1:24" ht="12.75">
      <c r="A9" s="144" t="s">
        <v>745</v>
      </c>
      <c r="B9" s="64">
        <v>1000</v>
      </c>
      <c r="C9" s="146">
        <v>0.05</v>
      </c>
      <c r="D9" s="145"/>
      <c r="E9" s="67">
        <f t="shared" si="0"/>
        <v>0</v>
      </c>
      <c r="F9" s="148"/>
      <c r="G9" s="69">
        <f t="shared" si="1"/>
        <v>0</v>
      </c>
      <c r="H9" s="139"/>
      <c r="I9" s="149"/>
      <c r="J9" s="67">
        <f t="shared" si="2"/>
        <v>0</v>
      </c>
      <c r="K9" s="149"/>
      <c r="L9" s="69">
        <f t="shared" si="3"/>
        <v>0</v>
      </c>
      <c r="M9" s="142"/>
      <c r="N9" s="144" t="s">
        <v>745</v>
      </c>
      <c r="O9" s="139"/>
      <c r="P9" s="72"/>
      <c r="Q9" s="119">
        <f t="shared" si="4"/>
        <v>0</v>
      </c>
      <c r="R9" s="64"/>
      <c r="S9" s="69">
        <f t="shared" si="5"/>
        <v>0</v>
      </c>
      <c r="T9" s="76"/>
      <c r="U9" s="72"/>
      <c r="V9" s="119">
        <f t="shared" si="6"/>
        <v>0</v>
      </c>
      <c r="W9" s="64"/>
      <c r="X9" s="69">
        <f t="shared" si="7"/>
        <v>0</v>
      </c>
    </row>
    <row r="10" spans="1:24" ht="12.75">
      <c r="A10" s="144" t="s">
        <v>746</v>
      </c>
      <c r="B10" s="64">
        <v>1000</v>
      </c>
      <c r="C10" s="146">
        <v>0.056</v>
      </c>
      <c r="D10" s="145"/>
      <c r="E10" s="67">
        <f t="shared" si="0"/>
        <v>0</v>
      </c>
      <c r="F10" s="148"/>
      <c r="G10" s="69">
        <f t="shared" si="1"/>
        <v>0</v>
      </c>
      <c r="H10" s="139"/>
      <c r="I10" s="149"/>
      <c r="J10" s="67">
        <f t="shared" si="2"/>
        <v>0</v>
      </c>
      <c r="K10" s="149"/>
      <c r="L10" s="69">
        <f t="shared" si="3"/>
        <v>0</v>
      </c>
      <c r="M10" s="142"/>
      <c r="N10" s="144" t="s">
        <v>746</v>
      </c>
      <c r="O10" s="139"/>
      <c r="P10" s="72"/>
      <c r="Q10" s="119">
        <f t="shared" si="4"/>
        <v>0</v>
      </c>
      <c r="R10" s="64"/>
      <c r="S10" s="69">
        <f t="shared" si="5"/>
        <v>0</v>
      </c>
      <c r="T10" s="76"/>
      <c r="U10" s="72"/>
      <c r="V10" s="119">
        <f t="shared" si="6"/>
        <v>0</v>
      </c>
      <c r="W10" s="64"/>
      <c r="X10" s="69">
        <f t="shared" si="7"/>
        <v>0</v>
      </c>
    </row>
    <row r="11" spans="1:24" ht="15" customHeight="1">
      <c r="A11" s="143" t="s">
        <v>738</v>
      </c>
      <c r="B11" s="134"/>
      <c r="C11" s="135"/>
      <c r="D11" s="136"/>
      <c r="E11" s="137"/>
      <c r="F11" s="138"/>
      <c r="G11" s="137"/>
      <c r="H11" s="139"/>
      <c r="I11" s="140"/>
      <c r="J11" s="141"/>
      <c r="K11" s="141"/>
      <c r="L11" s="133"/>
      <c r="M11" s="142"/>
      <c r="N11" s="143" t="s">
        <v>738</v>
      </c>
      <c r="O11" s="139"/>
      <c r="P11" s="133"/>
      <c r="Q11" s="133"/>
      <c r="R11" s="133"/>
      <c r="S11" s="133"/>
      <c r="T11" s="139"/>
      <c r="U11" s="133"/>
      <c r="V11" s="133"/>
      <c r="W11" s="133"/>
      <c r="X11" s="133"/>
    </row>
    <row r="12" spans="1:24" ht="12.75">
      <c r="A12" s="144" t="s">
        <v>747</v>
      </c>
      <c r="B12" s="64">
        <v>1000</v>
      </c>
      <c r="C12" s="146">
        <v>0.029</v>
      </c>
      <c r="D12" s="145"/>
      <c r="E12" s="67">
        <f aca="true" t="shared" si="8" ref="E12:E20">B12/C12*D12</f>
        <v>0</v>
      </c>
      <c r="F12" s="148"/>
      <c r="G12" s="69">
        <f aca="true" t="shared" si="9" ref="G12:G20">F12/B12*C12</f>
        <v>0</v>
      </c>
      <c r="H12" s="139"/>
      <c r="I12" s="149"/>
      <c r="J12" s="67">
        <f aca="true" t="shared" si="10" ref="J12:J20">B12/C12*I12/0.356</f>
        <v>0</v>
      </c>
      <c r="K12" s="149"/>
      <c r="L12" s="69">
        <f aca="true" t="shared" si="11" ref="L12:L20">K12/B12*C12*0.356</f>
        <v>0</v>
      </c>
      <c r="M12" s="142"/>
      <c r="N12" s="144" t="s">
        <v>747</v>
      </c>
      <c r="O12" s="139"/>
      <c r="P12" s="72"/>
      <c r="Q12" s="119">
        <f aca="true" t="shared" si="12" ref="Q12:Q20">B12/C12*P12/1.134</f>
        <v>0</v>
      </c>
      <c r="R12" s="64"/>
      <c r="S12" s="69">
        <f aca="true" t="shared" si="13" ref="S12:S20">R12/B12*C12*1.134</f>
        <v>0</v>
      </c>
      <c r="T12" s="76"/>
      <c r="U12" s="72"/>
      <c r="V12" s="119">
        <f aca="true" t="shared" si="14" ref="V12:V20">B12/C12*U12/1.08</f>
        <v>0</v>
      </c>
      <c r="W12" s="64"/>
      <c r="X12" s="69">
        <f aca="true" t="shared" si="15" ref="X12:X20">W12/B12*C12*1.08</f>
        <v>0</v>
      </c>
    </row>
    <row r="13" spans="1:24" ht="12.75">
      <c r="A13" s="144" t="s">
        <v>750</v>
      </c>
      <c r="B13" s="64">
        <v>1000</v>
      </c>
      <c r="C13" s="146">
        <v>0.038</v>
      </c>
      <c r="D13" s="145"/>
      <c r="E13" s="67">
        <f t="shared" si="8"/>
        <v>0</v>
      </c>
      <c r="F13" s="148"/>
      <c r="G13" s="69">
        <f t="shared" si="9"/>
        <v>0</v>
      </c>
      <c r="H13" s="139"/>
      <c r="I13" s="149"/>
      <c r="J13" s="67">
        <f t="shared" si="10"/>
        <v>0</v>
      </c>
      <c r="K13" s="149"/>
      <c r="L13" s="69">
        <f t="shared" si="11"/>
        <v>0</v>
      </c>
      <c r="M13" s="142"/>
      <c r="N13" s="144" t="s">
        <v>750</v>
      </c>
      <c r="O13" s="139"/>
      <c r="P13" s="72"/>
      <c r="Q13" s="119">
        <f t="shared" si="12"/>
        <v>0</v>
      </c>
      <c r="R13" s="64"/>
      <c r="S13" s="69">
        <f t="shared" si="13"/>
        <v>0</v>
      </c>
      <c r="T13" s="76"/>
      <c r="U13" s="72"/>
      <c r="V13" s="119">
        <f t="shared" si="14"/>
        <v>0</v>
      </c>
      <c r="W13" s="64"/>
      <c r="X13" s="69">
        <f t="shared" si="15"/>
        <v>0</v>
      </c>
    </row>
    <row r="14" spans="1:24" ht="12.75">
      <c r="A14" s="144" t="s">
        <v>751</v>
      </c>
      <c r="B14" s="64">
        <v>1000</v>
      </c>
      <c r="C14" s="146">
        <v>0.047</v>
      </c>
      <c r="D14" s="145"/>
      <c r="E14" s="67">
        <f t="shared" si="8"/>
        <v>0</v>
      </c>
      <c r="F14" s="148"/>
      <c r="G14" s="69">
        <f t="shared" si="9"/>
        <v>0</v>
      </c>
      <c r="H14" s="139"/>
      <c r="I14" s="149"/>
      <c r="J14" s="67">
        <f t="shared" si="10"/>
        <v>0</v>
      </c>
      <c r="K14" s="149"/>
      <c r="L14" s="69">
        <f t="shared" si="11"/>
        <v>0</v>
      </c>
      <c r="M14" s="142"/>
      <c r="N14" s="144" t="s">
        <v>751</v>
      </c>
      <c r="O14" s="139"/>
      <c r="P14" s="72"/>
      <c r="Q14" s="119">
        <f t="shared" si="12"/>
        <v>0</v>
      </c>
      <c r="R14" s="64"/>
      <c r="S14" s="69">
        <f t="shared" si="13"/>
        <v>0</v>
      </c>
      <c r="T14" s="76"/>
      <c r="U14" s="72"/>
      <c r="V14" s="119">
        <f t="shared" si="14"/>
        <v>0</v>
      </c>
      <c r="W14" s="64"/>
      <c r="X14" s="69">
        <f t="shared" si="15"/>
        <v>0</v>
      </c>
    </row>
    <row r="15" spans="1:24" ht="12.75">
      <c r="A15" s="144" t="s">
        <v>749</v>
      </c>
      <c r="B15" s="64">
        <v>1000</v>
      </c>
      <c r="C15" s="146">
        <v>0.056</v>
      </c>
      <c r="D15" s="145"/>
      <c r="E15" s="67">
        <f t="shared" si="8"/>
        <v>0</v>
      </c>
      <c r="F15" s="148"/>
      <c r="G15" s="69">
        <f t="shared" si="9"/>
        <v>0</v>
      </c>
      <c r="H15" s="139"/>
      <c r="I15" s="149"/>
      <c r="J15" s="67">
        <f t="shared" si="10"/>
        <v>0</v>
      </c>
      <c r="K15" s="149"/>
      <c r="L15" s="69">
        <f t="shared" si="11"/>
        <v>0</v>
      </c>
      <c r="M15" s="142"/>
      <c r="N15" s="144" t="s">
        <v>749</v>
      </c>
      <c r="O15" s="139"/>
      <c r="P15" s="72"/>
      <c r="Q15" s="119">
        <f t="shared" si="12"/>
        <v>0</v>
      </c>
      <c r="R15" s="64"/>
      <c r="S15" s="69">
        <f t="shared" si="13"/>
        <v>0</v>
      </c>
      <c r="T15" s="76"/>
      <c r="U15" s="72"/>
      <c r="V15" s="119">
        <f t="shared" si="14"/>
        <v>0</v>
      </c>
      <c r="W15" s="64"/>
      <c r="X15" s="69">
        <f t="shared" si="15"/>
        <v>0</v>
      </c>
    </row>
    <row r="16" spans="1:24" ht="12.75">
      <c r="A16" s="144" t="s">
        <v>752</v>
      </c>
      <c r="B16" s="64">
        <v>1000</v>
      </c>
      <c r="C16" s="146">
        <v>0.064</v>
      </c>
      <c r="D16" s="145"/>
      <c r="E16" s="67">
        <f t="shared" si="8"/>
        <v>0</v>
      </c>
      <c r="F16" s="148"/>
      <c r="G16" s="69">
        <f t="shared" si="9"/>
        <v>0</v>
      </c>
      <c r="H16" s="139"/>
      <c r="I16" s="149"/>
      <c r="J16" s="67">
        <f t="shared" si="10"/>
        <v>0</v>
      </c>
      <c r="K16" s="149"/>
      <c r="L16" s="69">
        <f t="shared" si="11"/>
        <v>0</v>
      </c>
      <c r="M16" s="142"/>
      <c r="N16" s="144" t="s">
        <v>752</v>
      </c>
      <c r="O16" s="139"/>
      <c r="P16" s="72"/>
      <c r="Q16" s="119">
        <f t="shared" si="12"/>
        <v>0</v>
      </c>
      <c r="R16" s="64"/>
      <c r="S16" s="69">
        <f t="shared" si="13"/>
        <v>0</v>
      </c>
      <c r="T16" s="76"/>
      <c r="U16" s="72"/>
      <c r="V16" s="119">
        <f t="shared" si="14"/>
        <v>0</v>
      </c>
      <c r="W16" s="64"/>
      <c r="X16" s="69">
        <f t="shared" si="15"/>
        <v>0</v>
      </c>
    </row>
    <row r="17" spans="1:24" ht="12.75">
      <c r="A17" s="144" t="s">
        <v>753</v>
      </c>
      <c r="B17" s="64">
        <v>1000</v>
      </c>
      <c r="C17" s="146">
        <v>0.073</v>
      </c>
      <c r="D17" s="145"/>
      <c r="E17" s="67">
        <f t="shared" si="8"/>
        <v>0</v>
      </c>
      <c r="F17" s="148"/>
      <c r="G17" s="69">
        <f t="shared" si="9"/>
        <v>0</v>
      </c>
      <c r="H17" s="139"/>
      <c r="I17" s="149"/>
      <c r="J17" s="67">
        <f t="shared" si="10"/>
        <v>0</v>
      </c>
      <c r="K17" s="149"/>
      <c r="L17" s="69">
        <f t="shared" si="11"/>
        <v>0</v>
      </c>
      <c r="M17" s="142"/>
      <c r="N17" s="144" t="s">
        <v>753</v>
      </c>
      <c r="O17" s="139"/>
      <c r="P17" s="72"/>
      <c r="Q17" s="119">
        <f t="shared" si="12"/>
        <v>0</v>
      </c>
      <c r="R17" s="64"/>
      <c r="S17" s="69">
        <f t="shared" si="13"/>
        <v>0</v>
      </c>
      <c r="T17" s="76"/>
      <c r="U17" s="72"/>
      <c r="V17" s="119">
        <f t="shared" si="14"/>
        <v>0</v>
      </c>
      <c r="W17" s="64"/>
      <c r="X17" s="69">
        <f t="shared" si="15"/>
        <v>0</v>
      </c>
    </row>
    <row r="18" spans="1:24" ht="12.75">
      <c r="A18" s="144" t="s">
        <v>754</v>
      </c>
      <c r="B18" s="64">
        <v>1000</v>
      </c>
      <c r="C18" s="146">
        <v>0.082</v>
      </c>
      <c r="D18" s="145"/>
      <c r="E18" s="67">
        <f t="shared" si="8"/>
        <v>0</v>
      </c>
      <c r="F18" s="148"/>
      <c r="G18" s="69">
        <f t="shared" si="9"/>
        <v>0</v>
      </c>
      <c r="H18" s="139"/>
      <c r="I18" s="149"/>
      <c r="J18" s="67">
        <f t="shared" si="10"/>
        <v>0</v>
      </c>
      <c r="K18" s="149"/>
      <c r="L18" s="69">
        <f t="shared" si="11"/>
        <v>0</v>
      </c>
      <c r="M18" s="142"/>
      <c r="N18" s="144" t="s">
        <v>754</v>
      </c>
      <c r="O18" s="139"/>
      <c r="P18" s="72"/>
      <c r="Q18" s="119">
        <f t="shared" si="12"/>
        <v>0</v>
      </c>
      <c r="R18" s="64"/>
      <c r="S18" s="69">
        <f t="shared" si="13"/>
        <v>0</v>
      </c>
      <c r="T18" s="76"/>
      <c r="U18" s="72"/>
      <c r="V18" s="119">
        <f t="shared" si="14"/>
        <v>0</v>
      </c>
      <c r="W18" s="64"/>
      <c r="X18" s="69">
        <f t="shared" si="15"/>
        <v>0</v>
      </c>
    </row>
    <row r="19" spans="1:24" ht="12.75">
      <c r="A19" s="144" t="s">
        <v>755</v>
      </c>
      <c r="B19" s="64">
        <v>1000</v>
      </c>
      <c r="C19" s="146">
        <v>0.091</v>
      </c>
      <c r="D19" s="145"/>
      <c r="E19" s="67">
        <f t="shared" si="8"/>
        <v>0</v>
      </c>
      <c r="F19" s="148"/>
      <c r="G19" s="69">
        <f t="shared" si="9"/>
        <v>0</v>
      </c>
      <c r="H19" s="139"/>
      <c r="I19" s="149"/>
      <c r="J19" s="67">
        <f t="shared" si="10"/>
        <v>0</v>
      </c>
      <c r="K19" s="149"/>
      <c r="L19" s="69">
        <f t="shared" si="11"/>
        <v>0</v>
      </c>
      <c r="M19" s="142"/>
      <c r="N19" s="144" t="s">
        <v>755</v>
      </c>
      <c r="O19" s="139"/>
      <c r="P19" s="72"/>
      <c r="Q19" s="119">
        <f t="shared" si="12"/>
        <v>0</v>
      </c>
      <c r="R19" s="64"/>
      <c r="S19" s="69">
        <f t="shared" si="13"/>
        <v>0</v>
      </c>
      <c r="T19" s="76"/>
      <c r="U19" s="72"/>
      <c r="V19" s="119">
        <f t="shared" si="14"/>
        <v>0</v>
      </c>
      <c r="W19" s="64"/>
      <c r="X19" s="69">
        <f t="shared" si="15"/>
        <v>0</v>
      </c>
    </row>
    <row r="20" spans="1:24" ht="12.75">
      <c r="A20" s="144" t="s">
        <v>756</v>
      </c>
      <c r="B20" s="64">
        <v>1000</v>
      </c>
      <c r="C20" s="146">
        <v>0.1</v>
      </c>
      <c r="D20" s="145"/>
      <c r="E20" s="67">
        <f t="shared" si="8"/>
        <v>0</v>
      </c>
      <c r="F20" s="148"/>
      <c r="G20" s="69">
        <f t="shared" si="9"/>
        <v>0</v>
      </c>
      <c r="H20" s="139"/>
      <c r="I20" s="149"/>
      <c r="J20" s="67">
        <f t="shared" si="10"/>
        <v>0</v>
      </c>
      <c r="K20" s="149"/>
      <c r="L20" s="69">
        <f t="shared" si="11"/>
        <v>0</v>
      </c>
      <c r="M20" s="142"/>
      <c r="N20" s="144" t="s">
        <v>756</v>
      </c>
      <c r="O20" s="139"/>
      <c r="P20" s="72"/>
      <c r="Q20" s="119">
        <f t="shared" si="12"/>
        <v>0</v>
      </c>
      <c r="R20" s="64"/>
      <c r="S20" s="69">
        <f t="shared" si="13"/>
        <v>0</v>
      </c>
      <c r="T20" s="76"/>
      <c r="U20" s="72"/>
      <c r="V20" s="119">
        <f t="shared" si="14"/>
        <v>0</v>
      </c>
      <c r="W20" s="64"/>
      <c r="X20" s="69">
        <f t="shared" si="15"/>
        <v>0</v>
      </c>
    </row>
    <row r="21" spans="1:24" ht="15" customHeight="1">
      <c r="A21" s="143" t="s">
        <v>737</v>
      </c>
      <c r="B21" s="134"/>
      <c r="C21" s="147"/>
      <c r="D21" s="136"/>
      <c r="E21" s="137"/>
      <c r="F21" s="138"/>
      <c r="G21" s="137"/>
      <c r="H21" s="139"/>
      <c r="I21" s="140"/>
      <c r="J21" s="141"/>
      <c r="K21" s="141"/>
      <c r="L21" s="133"/>
      <c r="M21" s="142"/>
      <c r="N21" s="143" t="s">
        <v>737</v>
      </c>
      <c r="O21" s="139"/>
      <c r="P21" s="133"/>
      <c r="Q21" s="133"/>
      <c r="R21" s="133"/>
      <c r="S21" s="133"/>
      <c r="T21" s="139"/>
      <c r="U21" s="133"/>
      <c r="V21" s="133"/>
      <c r="W21" s="133"/>
      <c r="X21" s="133"/>
    </row>
    <row r="22" spans="1:24" ht="12.75">
      <c r="A22" s="144" t="s">
        <v>757</v>
      </c>
      <c r="B22" s="64">
        <v>1000</v>
      </c>
      <c r="C22" s="146">
        <v>0.054</v>
      </c>
      <c r="D22" s="145"/>
      <c r="E22" s="67">
        <f aca="true" t="shared" si="16" ref="E22:E30">B22/C22*D22</f>
        <v>0</v>
      </c>
      <c r="F22" s="148"/>
      <c r="G22" s="69">
        <f aca="true" t="shared" si="17" ref="G22:G30">F22/B22*C22</f>
        <v>0</v>
      </c>
      <c r="H22" s="139"/>
      <c r="I22" s="149"/>
      <c r="J22" s="67">
        <f aca="true" t="shared" si="18" ref="J22:J30">B22/C22*I22/0.356</f>
        <v>0</v>
      </c>
      <c r="K22" s="149"/>
      <c r="L22" s="69">
        <f aca="true" t="shared" si="19" ref="L22:L30">K22/B22*C22*0.356</f>
        <v>0</v>
      </c>
      <c r="M22" s="142"/>
      <c r="N22" s="144" t="s">
        <v>757</v>
      </c>
      <c r="O22" s="139"/>
      <c r="P22" s="72"/>
      <c r="Q22" s="119">
        <f aca="true" t="shared" si="20" ref="Q22:Q30">B22/C22*P22/1.134</f>
        <v>0</v>
      </c>
      <c r="R22" s="64"/>
      <c r="S22" s="69">
        <f aca="true" t="shared" si="21" ref="S22:S30">R22/B22*C22*1.134</f>
        <v>0</v>
      </c>
      <c r="T22" s="76"/>
      <c r="U22" s="72"/>
      <c r="V22" s="119">
        <f aca="true" t="shared" si="22" ref="V22:V30">B22/C22*U22/1.08</f>
        <v>0</v>
      </c>
      <c r="W22" s="64"/>
      <c r="X22" s="69">
        <f aca="true" t="shared" si="23" ref="X22:X30">W22/B22*C22*1.08</f>
        <v>0</v>
      </c>
    </row>
    <row r="23" spans="1:24" ht="12.75">
      <c r="A23" s="144" t="s">
        <v>748</v>
      </c>
      <c r="B23" s="64">
        <v>1000</v>
      </c>
      <c r="C23" s="146">
        <v>0.066</v>
      </c>
      <c r="D23" s="145"/>
      <c r="E23" s="67">
        <f t="shared" si="16"/>
        <v>0</v>
      </c>
      <c r="F23" s="148"/>
      <c r="G23" s="69">
        <f t="shared" si="17"/>
        <v>0</v>
      </c>
      <c r="H23" s="139"/>
      <c r="I23" s="149"/>
      <c r="J23" s="67">
        <f t="shared" si="18"/>
        <v>0</v>
      </c>
      <c r="K23" s="149"/>
      <c r="L23" s="69">
        <f t="shared" si="19"/>
        <v>0</v>
      </c>
      <c r="M23" s="142"/>
      <c r="N23" s="144" t="s">
        <v>748</v>
      </c>
      <c r="O23" s="139"/>
      <c r="P23" s="72"/>
      <c r="Q23" s="119">
        <f t="shared" si="20"/>
        <v>0</v>
      </c>
      <c r="R23" s="64"/>
      <c r="S23" s="69">
        <f t="shared" si="21"/>
        <v>0</v>
      </c>
      <c r="T23" s="76"/>
      <c r="U23" s="72"/>
      <c r="V23" s="119">
        <f t="shared" si="22"/>
        <v>0</v>
      </c>
      <c r="W23" s="64"/>
      <c r="X23" s="69">
        <f t="shared" si="23"/>
        <v>0</v>
      </c>
    </row>
    <row r="24" spans="1:24" ht="12.75">
      <c r="A24" s="144" t="s">
        <v>758</v>
      </c>
      <c r="B24" s="64">
        <v>1000</v>
      </c>
      <c r="C24" s="146">
        <v>0.078</v>
      </c>
      <c r="D24" s="145"/>
      <c r="E24" s="67">
        <f t="shared" si="16"/>
        <v>0</v>
      </c>
      <c r="F24" s="148"/>
      <c r="G24" s="69">
        <f t="shared" si="17"/>
        <v>0</v>
      </c>
      <c r="H24" s="139"/>
      <c r="I24" s="149"/>
      <c r="J24" s="67">
        <f t="shared" si="18"/>
        <v>0</v>
      </c>
      <c r="K24" s="149"/>
      <c r="L24" s="69">
        <f t="shared" si="19"/>
        <v>0</v>
      </c>
      <c r="M24" s="142"/>
      <c r="N24" s="144" t="s">
        <v>758</v>
      </c>
      <c r="O24" s="139"/>
      <c r="P24" s="72"/>
      <c r="Q24" s="119">
        <f t="shared" si="20"/>
        <v>0</v>
      </c>
      <c r="R24" s="64"/>
      <c r="S24" s="69">
        <f t="shared" si="21"/>
        <v>0</v>
      </c>
      <c r="T24" s="76"/>
      <c r="U24" s="72"/>
      <c r="V24" s="119">
        <f t="shared" si="22"/>
        <v>0</v>
      </c>
      <c r="W24" s="64"/>
      <c r="X24" s="69">
        <f t="shared" si="23"/>
        <v>0</v>
      </c>
    </row>
    <row r="25" spans="1:24" ht="12.75">
      <c r="A25" s="144" t="s">
        <v>759</v>
      </c>
      <c r="B25" s="64">
        <v>1000</v>
      </c>
      <c r="C25" s="146">
        <v>0.09</v>
      </c>
      <c r="D25" s="145"/>
      <c r="E25" s="67">
        <f t="shared" si="16"/>
        <v>0</v>
      </c>
      <c r="F25" s="148"/>
      <c r="G25" s="69">
        <f t="shared" si="17"/>
        <v>0</v>
      </c>
      <c r="H25" s="139"/>
      <c r="I25" s="149"/>
      <c r="J25" s="67">
        <f t="shared" si="18"/>
        <v>0</v>
      </c>
      <c r="K25" s="149"/>
      <c r="L25" s="69">
        <f t="shared" si="19"/>
        <v>0</v>
      </c>
      <c r="M25" s="142"/>
      <c r="N25" s="144" t="s">
        <v>759</v>
      </c>
      <c r="O25" s="139"/>
      <c r="P25" s="72"/>
      <c r="Q25" s="119">
        <f t="shared" si="20"/>
        <v>0</v>
      </c>
      <c r="R25" s="64"/>
      <c r="S25" s="69">
        <f t="shared" si="21"/>
        <v>0</v>
      </c>
      <c r="T25" s="76"/>
      <c r="U25" s="72"/>
      <c r="V25" s="119">
        <f t="shared" si="22"/>
        <v>0</v>
      </c>
      <c r="W25" s="64"/>
      <c r="X25" s="69">
        <f t="shared" si="23"/>
        <v>0</v>
      </c>
    </row>
    <row r="26" spans="1:24" ht="12.75">
      <c r="A26" s="144" t="s">
        <v>760</v>
      </c>
      <c r="B26" s="64">
        <v>1000</v>
      </c>
      <c r="C26" s="146">
        <v>0.102</v>
      </c>
      <c r="D26" s="145"/>
      <c r="E26" s="67">
        <f t="shared" si="16"/>
        <v>0</v>
      </c>
      <c r="F26" s="148"/>
      <c r="G26" s="69">
        <f t="shared" si="17"/>
        <v>0</v>
      </c>
      <c r="H26" s="139"/>
      <c r="I26" s="149"/>
      <c r="J26" s="67">
        <f t="shared" si="18"/>
        <v>0</v>
      </c>
      <c r="K26" s="149"/>
      <c r="L26" s="69">
        <f t="shared" si="19"/>
        <v>0</v>
      </c>
      <c r="M26" s="142"/>
      <c r="N26" s="144" t="s">
        <v>760</v>
      </c>
      <c r="O26" s="139"/>
      <c r="P26" s="72"/>
      <c r="Q26" s="119">
        <f t="shared" si="20"/>
        <v>0</v>
      </c>
      <c r="R26" s="64"/>
      <c r="S26" s="69">
        <f t="shared" si="21"/>
        <v>0</v>
      </c>
      <c r="T26" s="76"/>
      <c r="U26" s="72"/>
      <c r="V26" s="119">
        <f t="shared" si="22"/>
        <v>0</v>
      </c>
      <c r="W26" s="64"/>
      <c r="X26" s="69">
        <f t="shared" si="23"/>
        <v>0</v>
      </c>
    </row>
    <row r="27" spans="1:24" ht="12.75">
      <c r="A27" s="144" t="s">
        <v>761</v>
      </c>
      <c r="B27" s="64">
        <v>1000</v>
      </c>
      <c r="C27" s="146">
        <v>0.114</v>
      </c>
      <c r="D27" s="145"/>
      <c r="E27" s="67">
        <f t="shared" si="16"/>
        <v>0</v>
      </c>
      <c r="F27" s="148"/>
      <c r="G27" s="69">
        <f t="shared" si="17"/>
        <v>0</v>
      </c>
      <c r="H27" s="139"/>
      <c r="I27" s="149"/>
      <c r="J27" s="67">
        <f t="shared" si="18"/>
        <v>0</v>
      </c>
      <c r="K27" s="149"/>
      <c r="L27" s="69">
        <f t="shared" si="19"/>
        <v>0</v>
      </c>
      <c r="M27" s="142"/>
      <c r="N27" s="144" t="s">
        <v>761</v>
      </c>
      <c r="O27" s="139"/>
      <c r="P27" s="72"/>
      <c r="Q27" s="119">
        <f t="shared" si="20"/>
        <v>0</v>
      </c>
      <c r="R27" s="64"/>
      <c r="S27" s="69">
        <f t="shared" si="21"/>
        <v>0</v>
      </c>
      <c r="T27" s="76"/>
      <c r="U27" s="72"/>
      <c r="V27" s="119">
        <f t="shared" si="22"/>
        <v>0</v>
      </c>
      <c r="W27" s="64"/>
      <c r="X27" s="69">
        <f t="shared" si="23"/>
        <v>0</v>
      </c>
    </row>
    <row r="28" spans="1:24" ht="12.75">
      <c r="A28" s="144" t="s">
        <v>762</v>
      </c>
      <c r="B28" s="64">
        <v>1000</v>
      </c>
      <c r="C28" s="146">
        <v>0.126</v>
      </c>
      <c r="D28" s="145"/>
      <c r="E28" s="67">
        <f t="shared" si="16"/>
        <v>0</v>
      </c>
      <c r="F28" s="148"/>
      <c r="G28" s="69">
        <f t="shared" si="17"/>
        <v>0</v>
      </c>
      <c r="H28" s="139"/>
      <c r="I28" s="149"/>
      <c r="J28" s="67">
        <f t="shared" si="18"/>
        <v>0</v>
      </c>
      <c r="K28" s="149"/>
      <c r="L28" s="69">
        <f t="shared" si="19"/>
        <v>0</v>
      </c>
      <c r="M28" s="142"/>
      <c r="N28" s="144" t="s">
        <v>762</v>
      </c>
      <c r="O28" s="139"/>
      <c r="P28" s="72"/>
      <c r="Q28" s="119">
        <f t="shared" si="20"/>
        <v>0</v>
      </c>
      <c r="R28" s="64"/>
      <c r="S28" s="69">
        <f t="shared" si="21"/>
        <v>0</v>
      </c>
      <c r="T28" s="76"/>
      <c r="U28" s="72"/>
      <c r="V28" s="119">
        <f t="shared" si="22"/>
        <v>0</v>
      </c>
      <c r="W28" s="64"/>
      <c r="X28" s="69">
        <f t="shared" si="23"/>
        <v>0</v>
      </c>
    </row>
    <row r="29" spans="1:24" ht="12.75">
      <c r="A29" s="144" t="s">
        <v>763</v>
      </c>
      <c r="B29" s="64">
        <v>1000</v>
      </c>
      <c r="C29" s="146">
        <v>0.138</v>
      </c>
      <c r="D29" s="145"/>
      <c r="E29" s="67">
        <f t="shared" si="16"/>
        <v>0</v>
      </c>
      <c r="F29" s="148"/>
      <c r="G29" s="69">
        <f t="shared" si="17"/>
        <v>0</v>
      </c>
      <c r="H29" s="139"/>
      <c r="I29" s="149"/>
      <c r="J29" s="67">
        <f t="shared" si="18"/>
        <v>0</v>
      </c>
      <c r="K29" s="149"/>
      <c r="L29" s="69">
        <f t="shared" si="19"/>
        <v>0</v>
      </c>
      <c r="M29" s="142"/>
      <c r="N29" s="144" t="s">
        <v>763</v>
      </c>
      <c r="O29" s="139"/>
      <c r="P29" s="72"/>
      <c r="Q29" s="119">
        <f t="shared" si="20"/>
        <v>0</v>
      </c>
      <c r="R29" s="64"/>
      <c r="S29" s="69">
        <f t="shared" si="21"/>
        <v>0</v>
      </c>
      <c r="T29" s="76"/>
      <c r="U29" s="72"/>
      <c r="V29" s="119">
        <f t="shared" si="22"/>
        <v>0</v>
      </c>
      <c r="W29" s="64"/>
      <c r="X29" s="69">
        <f t="shared" si="23"/>
        <v>0</v>
      </c>
    </row>
    <row r="30" spans="1:24" ht="12.75">
      <c r="A30" s="144" t="s">
        <v>771</v>
      </c>
      <c r="B30" s="64">
        <v>1000</v>
      </c>
      <c r="C30" s="146">
        <v>0.163</v>
      </c>
      <c r="D30" s="145"/>
      <c r="E30" s="67">
        <f t="shared" si="16"/>
        <v>0</v>
      </c>
      <c r="F30" s="148"/>
      <c r="G30" s="69">
        <f t="shared" si="17"/>
        <v>0</v>
      </c>
      <c r="H30" s="139"/>
      <c r="I30" s="149"/>
      <c r="J30" s="67">
        <f t="shared" si="18"/>
        <v>0</v>
      </c>
      <c r="K30" s="149"/>
      <c r="L30" s="69">
        <f t="shared" si="19"/>
        <v>0</v>
      </c>
      <c r="M30" s="142"/>
      <c r="N30" s="144" t="s">
        <v>771</v>
      </c>
      <c r="O30" s="139"/>
      <c r="P30" s="72"/>
      <c r="Q30" s="119">
        <f t="shared" si="20"/>
        <v>0</v>
      </c>
      <c r="R30" s="64"/>
      <c r="S30" s="69">
        <f t="shared" si="21"/>
        <v>0</v>
      </c>
      <c r="T30" s="76"/>
      <c r="U30" s="72"/>
      <c r="V30" s="119">
        <f t="shared" si="22"/>
        <v>0</v>
      </c>
      <c r="W30" s="64"/>
      <c r="X30" s="69">
        <f t="shared" si="23"/>
        <v>0</v>
      </c>
    </row>
    <row r="31" spans="1:25" s="78" customFormat="1" ht="15" customHeight="1">
      <c r="A31" s="143" t="s">
        <v>736</v>
      </c>
      <c r="B31" s="134"/>
      <c r="C31" s="147"/>
      <c r="D31" s="136"/>
      <c r="E31" s="137"/>
      <c r="F31" s="138"/>
      <c r="G31" s="137"/>
      <c r="H31" s="139"/>
      <c r="I31" s="140"/>
      <c r="J31" s="141"/>
      <c r="K31" s="141"/>
      <c r="L31" s="133"/>
      <c r="M31" s="142"/>
      <c r="N31" s="143" t="s">
        <v>736</v>
      </c>
      <c r="O31" s="139"/>
      <c r="P31" s="133"/>
      <c r="Q31" s="133"/>
      <c r="R31" s="133"/>
      <c r="S31" s="133"/>
      <c r="T31" s="139"/>
      <c r="U31" s="133"/>
      <c r="V31" s="133"/>
      <c r="W31" s="133"/>
      <c r="X31" s="133"/>
      <c r="Y31" s="133"/>
    </row>
    <row r="32" spans="1:25" s="78" customFormat="1" ht="12.75">
      <c r="A32" s="144" t="s">
        <v>764</v>
      </c>
      <c r="B32" s="64">
        <v>1000</v>
      </c>
      <c r="C32" s="146">
        <v>0.077</v>
      </c>
      <c r="D32" s="145"/>
      <c r="E32" s="67">
        <f aca="true" t="shared" si="24" ref="E32:E40">B32/C32*D32</f>
        <v>0</v>
      </c>
      <c r="F32" s="148"/>
      <c r="G32" s="69">
        <f aca="true" t="shared" si="25" ref="G32:G40">F32/B32*C32</f>
        <v>0</v>
      </c>
      <c r="H32" s="139"/>
      <c r="I32" s="149"/>
      <c r="J32" s="67">
        <f aca="true" t="shared" si="26" ref="J32:J40">B32/C32*I32/0.356</f>
        <v>0</v>
      </c>
      <c r="K32" s="149"/>
      <c r="L32" s="69">
        <f aca="true" t="shared" si="27" ref="L32:L40">K32/B32*C32*0.356</f>
        <v>0</v>
      </c>
      <c r="M32" s="142"/>
      <c r="N32" s="144" t="s">
        <v>764</v>
      </c>
      <c r="O32" s="139"/>
      <c r="P32" s="72"/>
      <c r="Q32" s="119">
        <f aca="true" t="shared" si="28" ref="Q32:Q40">B32/C32*P32/1.134</f>
        <v>0</v>
      </c>
      <c r="R32" s="64"/>
      <c r="S32" s="69">
        <f aca="true" t="shared" si="29" ref="S32:S40">R32/B32*C32*1.134</f>
        <v>0</v>
      </c>
      <c r="T32" s="76"/>
      <c r="U32" s="72"/>
      <c r="V32" s="119">
        <f aca="true" t="shared" si="30" ref="V32:V40">B32/C32*U32/1.08</f>
        <v>0</v>
      </c>
      <c r="W32" s="64"/>
      <c r="X32" s="69">
        <f aca="true" t="shared" si="31" ref="X32:X40">W32/B32*C32*1.08</f>
        <v>0</v>
      </c>
      <c r="Y32" s="133"/>
    </row>
    <row r="33" spans="1:25" s="78" customFormat="1" ht="12.75">
      <c r="A33" s="144" t="s">
        <v>765</v>
      </c>
      <c r="B33" s="64">
        <v>1000</v>
      </c>
      <c r="C33" s="146">
        <v>0.093</v>
      </c>
      <c r="D33" s="145"/>
      <c r="E33" s="67">
        <f t="shared" si="24"/>
        <v>0</v>
      </c>
      <c r="F33" s="148"/>
      <c r="G33" s="69">
        <f t="shared" si="25"/>
        <v>0</v>
      </c>
      <c r="H33" s="139"/>
      <c r="I33" s="149"/>
      <c r="J33" s="67">
        <f t="shared" si="26"/>
        <v>0</v>
      </c>
      <c r="K33" s="149"/>
      <c r="L33" s="69">
        <f t="shared" si="27"/>
        <v>0</v>
      </c>
      <c r="M33" s="142"/>
      <c r="N33" s="144" t="s">
        <v>765</v>
      </c>
      <c r="O33" s="139"/>
      <c r="P33" s="72"/>
      <c r="Q33" s="119">
        <f t="shared" si="28"/>
        <v>0</v>
      </c>
      <c r="R33" s="64"/>
      <c r="S33" s="69">
        <f t="shared" si="29"/>
        <v>0</v>
      </c>
      <c r="T33" s="76"/>
      <c r="U33" s="72"/>
      <c r="V33" s="119">
        <f t="shared" si="30"/>
        <v>0</v>
      </c>
      <c r="W33" s="64"/>
      <c r="X33" s="69">
        <f t="shared" si="31"/>
        <v>0</v>
      </c>
      <c r="Y33" s="133"/>
    </row>
    <row r="34" spans="1:25" s="78" customFormat="1" ht="12.75">
      <c r="A34" s="144" t="s">
        <v>766</v>
      </c>
      <c r="B34" s="64">
        <v>1000</v>
      </c>
      <c r="C34" s="146">
        <v>0.109</v>
      </c>
      <c r="D34" s="145"/>
      <c r="E34" s="67">
        <f t="shared" si="24"/>
        <v>0</v>
      </c>
      <c r="F34" s="148"/>
      <c r="G34" s="69">
        <f t="shared" si="25"/>
        <v>0</v>
      </c>
      <c r="H34" s="139"/>
      <c r="I34" s="149"/>
      <c r="J34" s="67">
        <f t="shared" si="26"/>
        <v>0</v>
      </c>
      <c r="K34" s="149"/>
      <c r="L34" s="69">
        <f t="shared" si="27"/>
        <v>0</v>
      </c>
      <c r="M34" s="142"/>
      <c r="N34" s="144" t="s">
        <v>766</v>
      </c>
      <c r="O34" s="139"/>
      <c r="P34" s="72"/>
      <c r="Q34" s="119">
        <f t="shared" si="28"/>
        <v>0</v>
      </c>
      <c r="R34" s="64"/>
      <c r="S34" s="69">
        <f t="shared" si="29"/>
        <v>0</v>
      </c>
      <c r="T34" s="76"/>
      <c r="U34" s="72"/>
      <c r="V34" s="119">
        <f t="shared" si="30"/>
        <v>0</v>
      </c>
      <c r="W34" s="64"/>
      <c r="X34" s="69">
        <f t="shared" si="31"/>
        <v>0</v>
      </c>
      <c r="Y34" s="133"/>
    </row>
    <row r="35" spans="1:25" s="78" customFormat="1" ht="12.75">
      <c r="A35" s="144" t="s">
        <v>767</v>
      </c>
      <c r="B35" s="64">
        <v>1000</v>
      </c>
      <c r="C35" s="146">
        <v>0.125</v>
      </c>
      <c r="D35" s="145"/>
      <c r="E35" s="67">
        <f t="shared" si="24"/>
        <v>0</v>
      </c>
      <c r="F35" s="148"/>
      <c r="G35" s="69">
        <f t="shared" si="25"/>
        <v>0</v>
      </c>
      <c r="H35" s="139"/>
      <c r="I35" s="149"/>
      <c r="J35" s="67">
        <f t="shared" si="26"/>
        <v>0</v>
      </c>
      <c r="K35" s="149"/>
      <c r="L35" s="69">
        <f t="shared" si="27"/>
        <v>0</v>
      </c>
      <c r="M35" s="142"/>
      <c r="N35" s="144" t="s">
        <v>767</v>
      </c>
      <c r="O35" s="139"/>
      <c r="P35" s="72"/>
      <c r="Q35" s="119">
        <f t="shared" si="28"/>
        <v>0</v>
      </c>
      <c r="R35" s="64"/>
      <c r="S35" s="69">
        <f t="shared" si="29"/>
        <v>0</v>
      </c>
      <c r="T35" s="76"/>
      <c r="U35" s="72"/>
      <c r="V35" s="119">
        <f t="shared" si="30"/>
        <v>0</v>
      </c>
      <c r="W35" s="64"/>
      <c r="X35" s="69">
        <f t="shared" si="31"/>
        <v>0</v>
      </c>
      <c r="Y35" s="133"/>
    </row>
    <row r="36" spans="1:25" s="78" customFormat="1" ht="12.75">
      <c r="A36" s="144" t="s">
        <v>544</v>
      </c>
      <c r="B36" s="64">
        <v>1000</v>
      </c>
      <c r="C36" s="146">
        <v>0.14</v>
      </c>
      <c r="D36" s="145"/>
      <c r="E36" s="67">
        <f t="shared" si="24"/>
        <v>0</v>
      </c>
      <c r="F36" s="148"/>
      <c r="G36" s="69">
        <f t="shared" si="25"/>
        <v>0</v>
      </c>
      <c r="H36" s="139"/>
      <c r="I36" s="149"/>
      <c r="J36" s="67">
        <f t="shared" si="26"/>
        <v>0</v>
      </c>
      <c r="K36" s="149"/>
      <c r="L36" s="69">
        <f t="shared" si="27"/>
        <v>0</v>
      </c>
      <c r="M36" s="142"/>
      <c r="N36" s="144" t="s">
        <v>544</v>
      </c>
      <c r="O36" s="139"/>
      <c r="P36" s="72"/>
      <c r="Q36" s="119">
        <f t="shared" si="28"/>
        <v>0</v>
      </c>
      <c r="R36" s="64"/>
      <c r="S36" s="69">
        <f t="shared" si="29"/>
        <v>0</v>
      </c>
      <c r="T36" s="76"/>
      <c r="U36" s="72"/>
      <c r="V36" s="119">
        <f t="shared" si="30"/>
        <v>0</v>
      </c>
      <c r="W36" s="64"/>
      <c r="X36" s="69">
        <f t="shared" si="31"/>
        <v>0</v>
      </c>
      <c r="Y36" s="133"/>
    </row>
    <row r="37" spans="1:25" s="78" customFormat="1" ht="12.75">
      <c r="A37" s="144" t="s">
        <v>768</v>
      </c>
      <c r="B37" s="64">
        <v>1000</v>
      </c>
      <c r="C37" s="146">
        <v>0.156</v>
      </c>
      <c r="D37" s="145"/>
      <c r="E37" s="67">
        <f t="shared" si="24"/>
        <v>0</v>
      </c>
      <c r="F37" s="148"/>
      <c r="G37" s="69">
        <f t="shared" si="25"/>
        <v>0</v>
      </c>
      <c r="H37" s="139"/>
      <c r="I37" s="149"/>
      <c r="J37" s="67">
        <f t="shared" si="26"/>
        <v>0</v>
      </c>
      <c r="K37" s="149"/>
      <c r="L37" s="69">
        <f t="shared" si="27"/>
        <v>0</v>
      </c>
      <c r="M37" s="142"/>
      <c r="N37" s="144" t="s">
        <v>768</v>
      </c>
      <c r="O37" s="139"/>
      <c r="P37" s="72"/>
      <c r="Q37" s="119">
        <f t="shared" si="28"/>
        <v>0</v>
      </c>
      <c r="R37" s="64"/>
      <c r="S37" s="69">
        <f t="shared" si="29"/>
        <v>0</v>
      </c>
      <c r="T37" s="76"/>
      <c r="U37" s="72"/>
      <c r="V37" s="119">
        <f t="shared" si="30"/>
        <v>0</v>
      </c>
      <c r="W37" s="64"/>
      <c r="X37" s="69">
        <f t="shared" si="31"/>
        <v>0</v>
      </c>
      <c r="Y37" s="133"/>
    </row>
    <row r="38" spans="1:25" s="78" customFormat="1" ht="12.75">
      <c r="A38" s="144" t="s">
        <v>769</v>
      </c>
      <c r="B38" s="64">
        <v>1000</v>
      </c>
      <c r="C38" s="146">
        <v>0.172</v>
      </c>
      <c r="D38" s="145"/>
      <c r="E38" s="67">
        <f t="shared" si="24"/>
        <v>0</v>
      </c>
      <c r="F38" s="148"/>
      <c r="G38" s="69">
        <f t="shared" si="25"/>
        <v>0</v>
      </c>
      <c r="H38" s="139"/>
      <c r="I38" s="149"/>
      <c r="J38" s="67">
        <f t="shared" si="26"/>
        <v>0</v>
      </c>
      <c r="K38" s="149"/>
      <c r="L38" s="69">
        <f t="shared" si="27"/>
        <v>0</v>
      </c>
      <c r="M38" s="142"/>
      <c r="N38" s="144" t="s">
        <v>769</v>
      </c>
      <c r="O38" s="139"/>
      <c r="P38" s="72"/>
      <c r="Q38" s="119">
        <f t="shared" si="28"/>
        <v>0</v>
      </c>
      <c r="R38" s="64"/>
      <c r="S38" s="69">
        <f t="shared" si="29"/>
        <v>0</v>
      </c>
      <c r="T38" s="76"/>
      <c r="U38" s="72"/>
      <c r="V38" s="119">
        <f t="shared" si="30"/>
        <v>0</v>
      </c>
      <c r="W38" s="64"/>
      <c r="X38" s="69">
        <f t="shared" si="31"/>
        <v>0</v>
      </c>
      <c r="Y38" s="133"/>
    </row>
    <row r="39" spans="1:25" s="78" customFormat="1" ht="12.75">
      <c r="A39" s="144" t="s">
        <v>545</v>
      </c>
      <c r="B39" s="64">
        <v>1000</v>
      </c>
      <c r="C39" s="146">
        <v>0.188</v>
      </c>
      <c r="D39" s="145"/>
      <c r="E39" s="67">
        <f t="shared" si="24"/>
        <v>0</v>
      </c>
      <c r="F39" s="148"/>
      <c r="G39" s="69">
        <f t="shared" si="25"/>
        <v>0</v>
      </c>
      <c r="H39" s="139"/>
      <c r="I39" s="149"/>
      <c r="J39" s="67">
        <f t="shared" si="26"/>
        <v>0</v>
      </c>
      <c r="K39" s="149"/>
      <c r="L39" s="69">
        <f t="shared" si="27"/>
        <v>0</v>
      </c>
      <c r="M39" s="142"/>
      <c r="N39" s="144" t="s">
        <v>545</v>
      </c>
      <c r="O39" s="139"/>
      <c r="P39" s="72"/>
      <c r="Q39" s="119">
        <f t="shared" si="28"/>
        <v>0</v>
      </c>
      <c r="R39" s="64"/>
      <c r="S39" s="69">
        <f t="shared" si="29"/>
        <v>0</v>
      </c>
      <c r="T39" s="76"/>
      <c r="U39" s="72"/>
      <c r="V39" s="119">
        <f t="shared" si="30"/>
        <v>0</v>
      </c>
      <c r="W39" s="64"/>
      <c r="X39" s="69">
        <f t="shared" si="31"/>
        <v>0</v>
      </c>
      <c r="Y39" s="133"/>
    </row>
    <row r="40" spans="1:25" s="78" customFormat="1" ht="12.75">
      <c r="A40" s="144" t="s">
        <v>770</v>
      </c>
      <c r="B40" s="64">
        <v>1000</v>
      </c>
      <c r="C40" s="146">
        <v>0.219</v>
      </c>
      <c r="D40" s="145"/>
      <c r="E40" s="67">
        <f t="shared" si="24"/>
        <v>0</v>
      </c>
      <c r="F40" s="148"/>
      <c r="G40" s="69">
        <f t="shared" si="25"/>
        <v>0</v>
      </c>
      <c r="H40" s="139"/>
      <c r="I40" s="149"/>
      <c r="J40" s="67">
        <f t="shared" si="26"/>
        <v>0</v>
      </c>
      <c r="K40" s="149"/>
      <c r="L40" s="69">
        <f t="shared" si="27"/>
        <v>0</v>
      </c>
      <c r="M40" s="142"/>
      <c r="N40" s="144" t="s">
        <v>770</v>
      </c>
      <c r="O40" s="139"/>
      <c r="P40" s="72"/>
      <c r="Q40" s="119">
        <f t="shared" si="28"/>
        <v>0</v>
      </c>
      <c r="R40" s="64"/>
      <c r="S40" s="69">
        <f t="shared" si="29"/>
        <v>0</v>
      </c>
      <c r="T40" s="76"/>
      <c r="U40" s="72"/>
      <c r="V40" s="119">
        <f t="shared" si="30"/>
        <v>0</v>
      </c>
      <c r="W40" s="64"/>
      <c r="X40" s="69">
        <f t="shared" si="31"/>
        <v>0</v>
      </c>
      <c r="Y40" s="133"/>
    </row>
    <row r="41" spans="1:20" ht="15">
      <c r="A41" s="84" t="s">
        <v>205</v>
      </c>
      <c r="B41" s="1"/>
      <c r="D41" s="21"/>
      <c r="E41" s="6"/>
      <c r="F41" s="23"/>
      <c r="G41" s="6"/>
      <c r="H41" s="76"/>
      <c r="J41" s="1"/>
      <c r="M41" s="128"/>
      <c r="N41" s="84" t="s">
        <v>205</v>
      </c>
      <c r="O41" s="76"/>
      <c r="T41" s="76"/>
    </row>
    <row r="42" spans="1:24" ht="12.75">
      <c r="A42" s="87" t="s">
        <v>111</v>
      </c>
      <c r="B42" s="64">
        <v>1000</v>
      </c>
      <c r="C42" s="65">
        <v>0.127</v>
      </c>
      <c r="D42" s="75"/>
      <c r="E42" s="67">
        <f>B42/C42*D42</f>
        <v>0</v>
      </c>
      <c r="F42" s="68"/>
      <c r="G42" s="69">
        <f>F42/B42*C42</f>
        <v>0</v>
      </c>
      <c r="H42" s="76"/>
      <c r="I42" s="72"/>
      <c r="J42" s="67">
        <f>B42/C42*I42/0.356</f>
        <v>0</v>
      </c>
      <c r="K42" s="64"/>
      <c r="L42" s="69">
        <f>K42/B42*C42*0.356</f>
        <v>0</v>
      </c>
      <c r="M42" s="129"/>
      <c r="N42" s="87" t="s">
        <v>111</v>
      </c>
      <c r="O42" s="76"/>
      <c r="P42" s="72"/>
      <c r="Q42" s="119">
        <f>B42/C42*P42/1.134</f>
        <v>0</v>
      </c>
      <c r="R42" s="64"/>
      <c r="S42" s="69">
        <f>R42/B42*C42*1.134</f>
        <v>0</v>
      </c>
      <c r="T42" s="76"/>
      <c r="U42" s="72"/>
      <c r="V42" s="119">
        <f>B42/C42*U42/1.08</f>
        <v>0</v>
      </c>
      <c r="W42" s="64"/>
      <c r="X42" s="69">
        <f>W42/B42*C42*1.08</f>
        <v>0</v>
      </c>
    </row>
    <row r="43" spans="1:24" ht="12.75">
      <c r="A43" s="85" t="s">
        <v>112</v>
      </c>
      <c r="B43" s="64">
        <v>1000</v>
      </c>
      <c r="C43" s="65">
        <v>0.151</v>
      </c>
      <c r="D43" s="75"/>
      <c r="E43" s="67">
        <f>B43/C43*D43</f>
        <v>0</v>
      </c>
      <c r="F43" s="68"/>
      <c r="G43" s="69">
        <f>F43/B43*C43</f>
        <v>0</v>
      </c>
      <c r="H43" s="76"/>
      <c r="I43" s="72"/>
      <c r="J43" s="67">
        <f aca="true" t="shared" si="32" ref="J43:J66">B43/C43*I43/0.356</f>
        <v>0</v>
      </c>
      <c r="K43" s="64"/>
      <c r="L43" s="69">
        <f aca="true" t="shared" si="33" ref="L43:L66">K43/B43*C43*0.356</f>
        <v>0</v>
      </c>
      <c r="M43" s="129"/>
      <c r="N43" s="85" t="s">
        <v>112</v>
      </c>
      <c r="O43" s="76"/>
      <c r="P43" s="72"/>
      <c r="Q43" s="119">
        <f aca="true" t="shared" si="34" ref="Q43:Q52">B43/C43*P43/1.134</f>
        <v>0</v>
      </c>
      <c r="R43" s="64"/>
      <c r="S43" s="69">
        <f aca="true" t="shared" si="35" ref="S43:S52">R43/B43*C43*1.134</f>
        <v>0</v>
      </c>
      <c r="T43" s="76"/>
      <c r="U43" s="72"/>
      <c r="V43" s="119">
        <f aca="true" t="shared" si="36" ref="V43:V52">B43/C43*U43/1.08</f>
        <v>0</v>
      </c>
      <c r="W43" s="64"/>
      <c r="X43" s="69">
        <f aca="true" t="shared" si="37" ref="X43:X52">W43/B43*C43*1.08</f>
        <v>0</v>
      </c>
    </row>
    <row r="44" spans="1:24" ht="12.75">
      <c r="A44" s="85" t="s">
        <v>113</v>
      </c>
      <c r="B44" s="64">
        <v>1000</v>
      </c>
      <c r="C44" s="65">
        <v>0.176</v>
      </c>
      <c r="D44" s="75"/>
      <c r="E44" s="67">
        <f aca="true" t="shared" si="38" ref="E44:E52">B44/C44*D44</f>
        <v>0</v>
      </c>
      <c r="F44" s="68"/>
      <c r="G44" s="69">
        <f aca="true" t="shared" si="39" ref="G44:G52">F44/B44*C44</f>
        <v>0</v>
      </c>
      <c r="H44" s="76"/>
      <c r="I44" s="72"/>
      <c r="J44" s="67">
        <f t="shared" si="32"/>
        <v>0</v>
      </c>
      <c r="K44" s="64"/>
      <c r="L44" s="69">
        <f t="shared" si="33"/>
        <v>0</v>
      </c>
      <c r="M44" s="129"/>
      <c r="N44" s="85" t="s">
        <v>113</v>
      </c>
      <c r="O44" s="76"/>
      <c r="P44" s="72"/>
      <c r="Q44" s="119">
        <f t="shared" si="34"/>
        <v>0</v>
      </c>
      <c r="R44" s="64"/>
      <c r="S44" s="69">
        <f t="shared" si="35"/>
        <v>0</v>
      </c>
      <c r="T44" s="76"/>
      <c r="U44" s="72"/>
      <c r="V44" s="119">
        <f t="shared" si="36"/>
        <v>0</v>
      </c>
      <c r="W44" s="64"/>
      <c r="X44" s="69">
        <f t="shared" si="37"/>
        <v>0</v>
      </c>
    </row>
    <row r="45" spans="1:24" ht="12.75">
      <c r="A45" s="85" t="s">
        <v>114</v>
      </c>
      <c r="B45" s="64">
        <v>1000</v>
      </c>
      <c r="C45" s="65">
        <v>0.201</v>
      </c>
      <c r="D45" s="75"/>
      <c r="E45" s="67">
        <f t="shared" si="38"/>
        <v>0</v>
      </c>
      <c r="F45" s="68"/>
      <c r="G45" s="69">
        <f t="shared" si="39"/>
        <v>0</v>
      </c>
      <c r="H45" s="76"/>
      <c r="I45" s="72"/>
      <c r="J45" s="67">
        <f t="shared" si="32"/>
        <v>0</v>
      </c>
      <c r="K45" s="64"/>
      <c r="L45" s="69">
        <f t="shared" si="33"/>
        <v>0</v>
      </c>
      <c r="M45" s="129"/>
      <c r="N45" s="85" t="s">
        <v>114</v>
      </c>
      <c r="O45" s="76"/>
      <c r="P45" s="72"/>
      <c r="Q45" s="119">
        <f t="shared" si="34"/>
        <v>0</v>
      </c>
      <c r="R45" s="64"/>
      <c r="S45" s="69">
        <f t="shared" si="35"/>
        <v>0</v>
      </c>
      <c r="T45" s="76"/>
      <c r="U45" s="72"/>
      <c r="V45" s="119">
        <f t="shared" si="36"/>
        <v>0</v>
      </c>
      <c r="W45" s="64"/>
      <c r="X45" s="69">
        <f t="shared" si="37"/>
        <v>0</v>
      </c>
    </row>
    <row r="46" spans="1:24" ht="12.75">
      <c r="A46" s="85" t="s">
        <v>115</v>
      </c>
      <c r="B46" s="64">
        <v>1000</v>
      </c>
      <c r="C46" s="65">
        <v>0.225</v>
      </c>
      <c r="D46" s="75"/>
      <c r="E46" s="67">
        <f t="shared" si="38"/>
        <v>0</v>
      </c>
      <c r="F46" s="68"/>
      <c r="G46" s="69">
        <f t="shared" si="39"/>
        <v>0</v>
      </c>
      <c r="H46" s="76"/>
      <c r="I46" s="72"/>
      <c r="J46" s="67">
        <f t="shared" si="32"/>
        <v>0</v>
      </c>
      <c r="K46" s="64"/>
      <c r="L46" s="69">
        <f t="shared" si="33"/>
        <v>0</v>
      </c>
      <c r="M46" s="129"/>
      <c r="N46" s="85" t="s">
        <v>115</v>
      </c>
      <c r="O46" s="76"/>
      <c r="P46" s="72"/>
      <c r="Q46" s="119">
        <f t="shared" si="34"/>
        <v>0</v>
      </c>
      <c r="R46" s="64"/>
      <c r="S46" s="69">
        <f t="shared" si="35"/>
        <v>0</v>
      </c>
      <c r="T46" s="76"/>
      <c r="U46" s="72"/>
      <c r="V46" s="119">
        <f t="shared" si="36"/>
        <v>0</v>
      </c>
      <c r="W46" s="64"/>
      <c r="X46" s="69">
        <f t="shared" si="37"/>
        <v>0</v>
      </c>
    </row>
    <row r="47" spans="1:24" ht="12.75">
      <c r="A47" s="85" t="s">
        <v>116</v>
      </c>
      <c r="B47" s="64">
        <v>1000</v>
      </c>
      <c r="C47" s="65">
        <v>0.251</v>
      </c>
      <c r="D47" s="75"/>
      <c r="E47" s="67">
        <f t="shared" si="38"/>
        <v>0</v>
      </c>
      <c r="F47" s="68"/>
      <c r="G47" s="69">
        <f t="shared" si="39"/>
        <v>0</v>
      </c>
      <c r="H47" s="76"/>
      <c r="I47" s="72"/>
      <c r="J47" s="67">
        <f t="shared" si="32"/>
        <v>0</v>
      </c>
      <c r="K47" s="64"/>
      <c r="L47" s="69">
        <f t="shared" si="33"/>
        <v>0</v>
      </c>
      <c r="M47" s="129"/>
      <c r="N47" s="85" t="s">
        <v>116</v>
      </c>
      <c r="O47" s="76"/>
      <c r="P47" s="72"/>
      <c r="Q47" s="119">
        <f t="shared" si="34"/>
        <v>0</v>
      </c>
      <c r="R47" s="64"/>
      <c r="S47" s="69">
        <f t="shared" si="35"/>
        <v>0</v>
      </c>
      <c r="T47" s="76"/>
      <c r="U47" s="72"/>
      <c r="V47" s="119">
        <f t="shared" si="36"/>
        <v>0</v>
      </c>
      <c r="W47" s="64"/>
      <c r="X47" s="69">
        <f t="shared" si="37"/>
        <v>0</v>
      </c>
    </row>
    <row r="48" spans="1:24" ht="12.75">
      <c r="A48" s="85" t="s">
        <v>117</v>
      </c>
      <c r="B48" s="64">
        <v>1000</v>
      </c>
      <c r="C48" s="65">
        <v>0.275</v>
      </c>
      <c r="D48" s="75"/>
      <c r="E48" s="67">
        <f t="shared" si="38"/>
        <v>0</v>
      </c>
      <c r="F48" s="68"/>
      <c r="G48" s="69">
        <f t="shared" si="39"/>
        <v>0</v>
      </c>
      <c r="H48" s="76"/>
      <c r="I48" s="72"/>
      <c r="J48" s="67">
        <f t="shared" si="32"/>
        <v>0</v>
      </c>
      <c r="K48" s="64"/>
      <c r="L48" s="69">
        <f t="shared" si="33"/>
        <v>0</v>
      </c>
      <c r="M48" s="129"/>
      <c r="N48" s="85" t="s">
        <v>117</v>
      </c>
      <c r="O48" s="76"/>
      <c r="P48" s="72"/>
      <c r="Q48" s="119">
        <f t="shared" si="34"/>
        <v>0</v>
      </c>
      <c r="R48" s="64"/>
      <c r="S48" s="69">
        <f t="shared" si="35"/>
        <v>0</v>
      </c>
      <c r="T48" s="76"/>
      <c r="U48" s="72"/>
      <c r="V48" s="119">
        <f t="shared" si="36"/>
        <v>0</v>
      </c>
      <c r="W48" s="64"/>
      <c r="X48" s="69">
        <f t="shared" si="37"/>
        <v>0</v>
      </c>
    </row>
    <row r="49" spans="1:24" ht="12.75">
      <c r="A49" s="85" t="s">
        <v>118</v>
      </c>
      <c r="B49" s="64">
        <v>1000</v>
      </c>
      <c r="C49" s="65">
        <v>0.299</v>
      </c>
      <c r="D49" s="75"/>
      <c r="E49" s="67">
        <f t="shared" si="38"/>
        <v>0</v>
      </c>
      <c r="F49" s="68"/>
      <c r="G49" s="69">
        <f t="shared" si="39"/>
        <v>0</v>
      </c>
      <c r="H49" s="76"/>
      <c r="I49" s="72"/>
      <c r="J49" s="67">
        <f t="shared" si="32"/>
        <v>0</v>
      </c>
      <c r="K49" s="64"/>
      <c r="L49" s="69">
        <f t="shared" si="33"/>
        <v>0</v>
      </c>
      <c r="M49" s="129"/>
      <c r="N49" s="85" t="s">
        <v>118</v>
      </c>
      <c r="O49" s="76"/>
      <c r="P49" s="72"/>
      <c r="Q49" s="119">
        <f t="shared" si="34"/>
        <v>0</v>
      </c>
      <c r="R49" s="64"/>
      <c r="S49" s="69">
        <f t="shared" si="35"/>
        <v>0</v>
      </c>
      <c r="T49" s="76"/>
      <c r="U49" s="72"/>
      <c r="V49" s="119">
        <f t="shared" si="36"/>
        <v>0</v>
      </c>
      <c r="W49" s="64"/>
      <c r="X49" s="69">
        <f t="shared" si="37"/>
        <v>0</v>
      </c>
    </row>
    <row r="50" spans="1:24" ht="12.75">
      <c r="A50" s="85" t="s">
        <v>119</v>
      </c>
      <c r="B50" s="64">
        <v>1000</v>
      </c>
      <c r="C50" s="65">
        <v>0.349</v>
      </c>
      <c r="D50" s="75"/>
      <c r="E50" s="67">
        <f t="shared" si="38"/>
        <v>0</v>
      </c>
      <c r="F50" s="68"/>
      <c r="G50" s="69">
        <f t="shared" si="39"/>
        <v>0</v>
      </c>
      <c r="H50" s="76"/>
      <c r="I50" s="72"/>
      <c r="J50" s="67">
        <f t="shared" si="32"/>
        <v>0</v>
      </c>
      <c r="K50" s="64"/>
      <c r="L50" s="69">
        <f t="shared" si="33"/>
        <v>0</v>
      </c>
      <c r="M50" s="129"/>
      <c r="N50" s="85" t="s">
        <v>119</v>
      </c>
      <c r="O50" s="76"/>
      <c r="P50" s="72"/>
      <c r="Q50" s="119">
        <f t="shared" si="34"/>
        <v>0</v>
      </c>
      <c r="R50" s="64"/>
      <c r="S50" s="69">
        <f t="shared" si="35"/>
        <v>0</v>
      </c>
      <c r="T50" s="76"/>
      <c r="U50" s="72"/>
      <c r="V50" s="119">
        <f t="shared" si="36"/>
        <v>0</v>
      </c>
      <c r="W50" s="64"/>
      <c r="X50" s="69">
        <f t="shared" si="37"/>
        <v>0</v>
      </c>
    </row>
    <row r="51" spans="1:24" ht="12.75">
      <c r="A51" s="85" t="s">
        <v>120</v>
      </c>
      <c r="B51" s="64">
        <v>1000</v>
      </c>
      <c r="C51" s="65">
        <v>0.398</v>
      </c>
      <c r="D51" s="75"/>
      <c r="E51" s="67">
        <f t="shared" si="38"/>
        <v>0</v>
      </c>
      <c r="F51" s="68"/>
      <c r="G51" s="69">
        <f t="shared" si="39"/>
        <v>0</v>
      </c>
      <c r="H51" s="76"/>
      <c r="I51" s="72"/>
      <c r="J51" s="67">
        <f t="shared" si="32"/>
        <v>0</v>
      </c>
      <c r="K51" s="64"/>
      <c r="L51" s="69">
        <f t="shared" si="33"/>
        <v>0</v>
      </c>
      <c r="M51" s="129"/>
      <c r="N51" s="85" t="s">
        <v>120</v>
      </c>
      <c r="O51" s="76"/>
      <c r="P51" s="72"/>
      <c r="Q51" s="119">
        <f t="shared" si="34"/>
        <v>0</v>
      </c>
      <c r="R51" s="64"/>
      <c r="S51" s="69">
        <f t="shared" si="35"/>
        <v>0</v>
      </c>
      <c r="T51" s="76"/>
      <c r="U51" s="72"/>
      <c r="V51" s="119">
        <f t="shared" si="36"/>
        <v>0</v>
      </c>
      <c r="W51" s="64"/>
      <c r="X51" s="69">
        <f t="shared" si="37"/>
        <v>0</v>
      </c>
    </row>
    <row r="52" spans="1:24" ht="12.75">
      <c r="A52" s="85" t="s">
        <v>121</v>
      </c>
      <c r="B52" s="64">
        <v>1000</v>
      </c>
      <c r="C52" s="65">
        <v>0.447</v>
      </c>
      <c r="D52" s="75"/>
      <c r="E52" s="67">
        <f t="shared" si="38"/>
        <v>0</v>
      </c>
      <c r="F52" s="68"/>
      <c r="G52" s="69">
        <f t="shared" si="39"/>
        <v>0</v>
      </c>
      <c r="H52" s="76"/>
      <c r="I52" s="72"/>
      <c r="J52" s="67">
        <f t="shared" si="32"/>
        <v>0</v>
      </c>
      <c r="K52" s="64"/>
      <c r="L52" s="69">
        <f t="shared" si="33"/>
        <v>0</v>
      </c>
      <c r="M52" s="129"/>
      <c r="N52" s="85" t="s">
        <v>121</v>
      </c>
      <c r="O52" s="76"/>
      <c r="P52" s="72"/>
      <c r="Q52" s="119">
        <f t="shared" si="34"/>
        <v>0</v>
      </c>
      <c r="R52" s="64"/>
      <c r="S52" s="69">
        <f t="shared" si="35"/>
        <v>0</v>
      </c>
      <c r="T52" s="76"/>
      <c r="U52" s="72"/>
      <c r="V52" s="119">
        <f t="shared" si="36"/>
        <v>0</v>
      </c>
      <c r="W52" s="64"/>
      <c r="X52" s="69">
        <f t="shared" si="37"/>
        <v>0</v>
      </c>
    </row>
    <row r="53" spans="1:24" ht="15">
      <c r="A53" s="84" t="s">
        <v>207</v>
      </c>
      <c r="B53" s="1"/>
      <c r="D53" s="22"/>
      <c r="E53" s="7"/>
      <c r="F53" s="5"/>
      <c r="G53" s="8"/>
      <c r="H53" s="76"/>
      <c r="J53" s="7"/>
      <c r="L53" s="8"/>
      <c r="M53" s="130"/>
      <c r="N53" s="84" t="s">
        <v>207</v>
      </c>
      <c r="O53" s="76"/>
      <c r="T53" s="76"/>
      <c r="U53"/>
      <c r="V53"/>
      <c r="W53"/>
      <c r="X53"/>
    </row>
    <row r="54" spans="1:24" ht="12.75">
      <c r="A54" s="87" t="s">
        <v>772</v>
      </c>
      <c r="B54" s="64">
        <v>1000</v>
      </c>
      <c r="C54" s="65">
        <v>0.218</v>
      </c>
      <c r="D54" s="73"/>
      <c r="E54" s="67">
        <f>B54/C54*D54</f>
        <v>0</v>
      </c>
      <c r="F54" s="74"/>
      <c r="G54" s="69">
        <f>F54/B54*C54</f>
        <v>0</v>
      </c>
      <c r="H54" s="76"/>
      <c r="I54" s="72"/>
      <c r="J54" s="67">
        <f>B54/C54*I54/0.356</f>
        <v>0</v>
      </c>
      <c r="K54" s="64"/>
      <c r="L54" s="69">
        <f>K54/B54*C54*0.356</f>
        <v>0</v>
      </c>
      <c r="M54" s="129"/>
      <c r="N54" s="87" t="s">
        <v>122</v>
      </c>
      <c r="O54" s="76"/>
      <c r="P54" s="72"/>
      <c r="Q54" s="119">
        <f>B54/C54*P54/1.134</f>
        <v>0</v>
      </c>
      <c r="R54" s="64"/>
      <c r="S54" s="69">
        <f>R54/B54*C54*1.134</f>
        <v>0</v>
      </c>
      <c r="T54" s="76"/>
      <c r="U54" s="72"/>
      <c r="V54" s="119">
        <f>B54/C54*U54/1.08</f>
        <v>0</v>
      </c>
      <c r="W54" s="64"/>
      <c r="X54" s="69">
        <f>W54/B54*C54*1.08</f>
        <v>0</v>
      </c>
    </row>
    <row r="55" spans="1:24" ht="12.75">
      <c r="A55" s="87" t="s">
        <v>122</v>
      </c>
      <c r="B55" s="64">
        <v>1000</v>
      </c>
      <c r="C55" s="65">
        <v>0.257</v>
      </c>
      <c r="D55" s="73"/>
      <c r="E55" s="67">
        <f>B55/C55*D55</f>
        <v>0</v>
      </c>
      <c r="F55" s="74"/>
      <c r="G55" s="69">
        <f>F55/B55*C55</f>
        <v>0</v>
      </c>
      <c r="H55" s="76"/>
      <c r="I55" s="72"/>
      <c r="J55" s="67">
        <f t="shared" si="32"/>
        <v>0</v>
      </c>
      <c r="K55" s="64"/>
      <c r="L55" s="69">
        <f t="shared" si="33"/>
        <v>0</v>
      </c>
      <c r="M55" s="129"/>
      <c r="N55" s="87" t="s">
        <v>122</v>
      </c>
      <c r="O55" s="76"/>
      <c r="P55" s="72"/>
      <c r="Q55" s="119">
        <f>B55/C55*P55/1.134</f>
        <v>0</v>
      </c>
      <c r="R55" s="64"/>
      <c r="S55" s="69">
        <f>R55/B55*C55*1.134</f>
        <v>0</v>
      </c>
      <c r="T55" s="76"/>
      <c r="U55" s="72"/>
      <c r="V55" s="119">
        <f aca="true" t="shared" si="40" ref="V55:V66">B55/C55*U55/1.08</f>
        <v>0</v>
      </c>
      <c r="W55" s="64"/>
      <c r="X55" s="69">
        <f aca="true" t="shared" si="41" ref="X55:X66">W55/B55*C55*1.08</f>
        <v>0</v>
      </c>
    </row>
    <row r="56" spans="1:24" ht="12.75">
      <c r="A56" s="85" t="s">
        <v>123</v>
      </c>
      <c r="B56" s="64">
        <v>1000</v>
      </c>
      <c r="C56" s="65">
        <v>0.295</v>
      </c>
      <c r="D56" s="75"/>
      <c r="E56" s="67">
        <f>B56/C56*D56</f>
        <v>0</v>
      </c>
      <c r="F56" s="68">
        <v>0</v>
      </c>
      <c r="G56" s="69">
        <f>F56/B56*C56</f>
        <v>0</v>
      </c>
      <c r="H56" s="76"/>
      <c r="I56" s="72"/>
      <c r="J56" s="67">
        <f t="shared" si="32"/>
        <v>0</v>
      </c>
      <c r="K56" s="64"/>
      <c r="L56" s="69">
        <f t="shared" si="33"/>
        <v>0</v>
      </c>
      <c r="M56" s="129"/>
      <c r="N56" s="85" t="s">
        <v>123</v>
      </c>
      <c r="O56" s="76"/>
      <c r="P56" s="72"/>
      <c r="Q56" s="119">
        <f aca="true" t="shared" si="42" ref="Q56:Q66">B56/C56*P56/1.134</f>
        <v>0</v>
      </c>
      <c r="R56" s="64"/>
      <c r="S56" s="69">
        <f aca="true" t="shared" si="43" ref="S56:S66">R56/B56*C56*1.134</f>
        <v>0</v>
      </c>
      <c r="T56" s="76"/>
      <c r="U56" s="72"/>
      <c r="V56" s="119">
        <f t="shared" si="40"/>
        <v>0</v>
      </c>
      <c r="W56" s="64"/>
      <c r="X56" s="69">
        <f t="shared" si="41"/>
        <v>0</v>
      </c>
    </row>
    <row r="57" spans="1:24" ht="12.75">
      <c r="A57" s="85" t="s">
        <v>124</v>
      </c>
      <c r="B57" s="64">
        <v>1000</v>
      </c>
      <c r="C57" s="65">
        <v>0.334</v>
      </c>
      <c r="D57" s="75"/>
      <c r="E57" s="67">
        <f aca="true" t="shared" si="44" ref="E57:E66">B57/C57*D57</f>
        <v>0</v>
      </c>
      <c r="F57" s="68"/>
      <c r="G57" s="69">
        <f aca="true" t="shared" si="45" ref="G57:G66">F57/B57*C57</f>
        <v>0</v>
      </c>
      <c r="H57" s="76"/>
      <c r="I57" s="72"/>
      <c r="J57" s="67">
        <f t="shared" si="32"/>
        <v>0</v>
      </c>
      <c r="K57" s="64"/>
      <c r="L57" s="69">
        <f t="shared" si="33"/>
        <v>0</v>
      </c>
      <c r="M57" s="129"/>
      <c r="N57" s="85" t="s">
        <v>124</v>
      </c>
      <c r="O57" s="76"/>
      <c r="P57" s="72"/>
      <c r="Q57" s="119">
        <f t="shared" si="42"/>
        <v>0</v>
      </c>
      <c r="R57" s="64"/>
      <c r="S57" s="69">
        <f t="shared" si="43"/>
        <v>0</v>
      </c>
      <c r="T57" s="76"/>
      <c r="U57" s="72"/>
      <c r="V57" s="119">
        <f t="shared" si="40"/>
        <v>0</v>
      </c>
      <c r="W57" s="64"/>
      <c r="X57" s="69">
        <f t="shared" si="41"/>
        <v>0</v>
      </c>
    </row>
    <row r="58" spans="1:24" ht="12.75">
      <c r="A58" s="85" t="s">
        <v>125</v>
      </c>
      <c r="B58" s="64">
        <v>1000</v>
      </c>
      <c r="C58" s="65">
        <v>0.372</v>
      </c>
      <c r="D58" s="75"/>
      <c r="E58" s="67">
        <f t="shared" si="44"/>
        <v>0</v>
      </c>
      <c r="F58" s="68">
        <v>0</v>
      </c>
      <c r="G58" s="69">
        <f t="shared" si="45"/>
        <v>0</v>
      </c>
      <c r="H58" s="76"/>
      <c r="I58" s="72"/>
      <c r="J58" s="67">
        <f t="shared" si="32"/>
        <v>0</v>
      </c>
      <c r="K58" s="64"/>
      <c r="L58" s="69">
        <f t="shared" si="33"/>
        <v>0</v>
      </c>
      <c r="M58" s="129"/>
      <c r="N58" s="85" t="s">
        <v>125</v>
      </c>
      <c r="O58" s="76"/>
      <c r="P58" s="72"/>
      <c r="Q58" s="119">
        <f t="shared" si="42"/>
        <v>0</v>
      </c>
      <c r="R58" s="64"/>
      <c r="S58" s="69">
        <f t="shared" si="43"/>
        <v>0</v>
      </c>
      <c r="T58" s="76"/>
      <c r="U58" s="72"/>
      <c r="V58" s="119">
        <f t="shared" si="40"/>
        <v>0</v>
      </c>
      <c r="W58" s="64"/>
      <c r="X58" s="69">
        <f t="shared" si="41"/>
        <v>0</v>
      </c>
    </row>
    <row r="59" spans="1:24" ht="12.75">
      <c r="A59" s="85" t="s">
        <v>126</v>
      </c>
      <c r="B59" s="64">
        <v>1000</v>
      </c>
      <c r="C59" s="65">
        <v>0.411</v>
      </c>
      <c r="D59" s="75"/>
      <c r="E59" s="67">
        <f t="shared" si="44"/>
        <v>0</v>
      </c>
      <c r="F59" s="68">
        <v>0</v>
      </c>
      <c r="G59" s="69">
        <f t="shared" si="45"/>
        <v>0</v>
      </c>
      <c r="H59" s="76"/>
      <c r="I59" s="72"/>
      <c r="J59" s="67">
        <f t="shared" si="32"/>
        <v>0</v>
      </c>
      <c r="K59" s="64"/>
      <c r="L59" s="69">
        <f t="shared" si="33"/>
        <v>0</v>
      </c>
      <c r="M59" s="129"/>
      <c r="N59" s="85" t="s">
        <v>126</v>
      </c>
      <c r="O59" s="76"/>
      <c r="P59" s="72"/>
      <c r="Q59" s="119">
        <f t="shared" si="42"/>
        <v>0</v>
      </c>
      <c r="R59" s="64"/>
      <c r="S59" s="69">
        <f t="shared" si="43"/>
        <v>0</v>
      </c>
      <c r="T59" s="76"/>
      <c r="U59" s="72"/>
      <c r="V59" s="119">
        <f t="shared" si="40"/>
        <v>0</v>
      </c>
      <c r="W59" s="64"/>
      <c r="X59" s="69">
        <f t="shared" si="41"/>
        <v>0</v>
      </c>
    </row>
    <row r="60" spans="1:24" ht="12.75">
      <c r="A60" s="85" t="s">
        <v>773</v>
      </c>
      <c r="B60" s="64">
        <v>1000</v>
      </c>
      <c r="C60" s="65">
        <v>0.449</v>
      </c>
      <c r="D60" s="75"/>
      <c r="E60" s="67">
        <f>B60/C60*D60</f>
        <v>0</v>
      </c>
      <c r="F60" s="68">
        <v>0</v>
      </c>
      <c r="G60" s="69">
        <f>F60/B60*C60</f>
        <v>0</v>
      </c>
      <c r="H60" s="76"/>
      <c r="I60" s="72"/>
      <c r="J60" s="67">
        <f>B60/C60*I60/0.356</f>
        <v>0</v>
      </c>
      <c r="K60" s="64"/>
      <c r="L60" s="69">
        <f>K60/B60*C60*0.356</f>
        <v>0</v>
      </c>
      <c r="M60" s="129"/>
      <c r="N60" s="85" t="s">
        <v>773</v>
      </c>
      <c r="O60" s="76"/>
      <c r="P60" s="72"/>
      <c r="Q60" s="119">
        <f>B60/C60*P60/1.134</f>
        <v>0</v>
      </c>
      <c r="R60" s="64"/>
      <c r="S60" s="69">
        <f>R60/B60*C60*1.134</f>
        <v>0</v>
      </c>
      <c r="T60" s="76"/>
      <c r="U60" s="72"/>
      <c r="V60" s="119">
        <f>B60/C60*U60/1.08</f>
        <v>0</v>
      </c>
      <c r="W60" s="64"/>
      <c r="X60" s="69">
        <f>W60/B60*C60*1.08</f>
        <v>0</v>
      </c>
    </row>
    <row r="61" spans="1:24" ht="12.75">
      <c r="A61" s="85" t="s">
        <v>127</v>
      </c>
      <c r="B61" s="64">
        <v>1000</v>
      </c>
      <c r="C61" s="65">
        <v>0.488</v>
      </c>
      <c r="D61" s="75"/>
      <c r="E61" s="67">
        <f t="shared" si="44"/>
        <v>0</v>
      </c>
      <c r="F61" s="68">
        <v>0</v>
      </c>
      <c r="G61" s="69">
        <f t="shared" si="45"/>
        <v>0</v>
      </c>
      <c r="H61" s="76"/>
      <c r="I61" s="72"/>
      <c r="J61" s="67">
        <f t="shared" si="32"/>
        <v>0</v>
      </c>
      <c r="K61" s="64"/>
      <c r="L61" s="69">
        <f t="shared" si="33"/>
        <v>0</v>
      </c>
      <c r="M61" s="129"/>
      <c r="N61" s="85" t="s">
        <v>127</v>
      </c>
      <c r="O61" s="76"/>
      <c r="P61" s="72"/>
      <c r="Q61" s="119">
        <f t="shared" si="42"/>
        <v>0</v>
      </c>
      <c r="R61" s="64"/>
      <c r="S61" s="69">
        <f t="shared" si="43"/>
        <v>0</v>
      </c>
      <c r="T61" s="76"/>
      <c r="U61" s="72"/>
      <c r="V61" s="119">
        <f t="shared" si="40"/>
        <v>0</v>
      </c>
      <c r="W61" s="64"/>
      <c r="X61" s="69">
        <f t="shared" si="41"/>
        <v>0</v>
      </c>
    </row>
    <row r="62" spans="1:24" ht="12.75">
      <c r="A62" s="85" t="s">
        <v>128</v>
      </c>
      <c r="B62" s="64">
        <v>1000</v>
      </c>
      <c r="C62" s="65">
        <v>0.565</v>
      </c>
      <c r="D62" s="72"/>
      <c r="E62" s="67">
        <f t="shared" si="44"/>
        <v>0</v>
      </c>
      <c r="F62" s="64"/>
      <c r="G62" s="69">
        <f t="shared" si="45"/>
        <v>0</v>
      </c>
      <c r="H62" s="76"/>
      <c r="I62" s="72"/>
      <c r="J62" s="67">
        <f t="shared" si="32"/>
        <v>0</v>
      </c>
      <c r="K62" s="64"/>
      <c r="L62" s="69">
        <f t="shared" si="33"/>
        <v>0</v>
      </c>
      <c r="M62" s="129"/>
      <c r="N62" s="85" t="s">
        <v>128</v>
      </c>
      <c r="O62" s="76"/>
      <c r="P62" s="72"/>
      <c r="Q62" s="119">
        <f t="shared" si="42"/>
        <v>0</v>
      </c>
      <c r="R62" s="64"/>
      <c r="S62" s="69">
        <f t="shared" si="43"/>
        <v>0</v>
      </c>
      <c r="T62" s="76"/>
      <c r="U62" s="72"/>
      <c r="V62" s="119">
        <f t="shared" si="40"/>
        <v>0</v>
      </c>
      <c r="W62" s="64"/>
      <c r="X62" s="69">
        <f t="shared" si="41"/>
        <v>0</v>
      </c>
    </row>
    <row r="63" spans="1:24" ht="12.75">
      <c r="A63" s="85" t="s">
        <v>129</v>
      </c>
      <c r="B63" s="64">
        <v>1000</v>
      </c>
      <c r="C63" s="65">
        <v>0.642</v>
      </c>
      <c r="D63" s="72"/>
      <c r="E63" s="67">
        <f t="shared" si="44"/>
        <v>0</v>
      </c>
      <c r="F63" s="64"/>
      <c r="G63" s="69">
        <f t="shared" si="45"/>
        <v>0</v>
      </c>
      <c r="H63" s="76"/>
      <c r="I63" s="72"/>
      <c r="J63" s="67">
        <f t="shared" si="32"/>
        <v>0</v>
      </c>
      <c r="K63" s="64"/>
      <c r="L63" s="69">
        <f t="shared" si="33"/>
        <v>0</v>
      </c>
      <c r="M63" s="129"/>
      <c r="N63" s="85" t="s">
        <v>129</v>
      </c>
      <c r="O63" s="76"/>
      <c r="P63" s="72"/>
      <c r="Q63" s="119">
        <f t="shared" si="42"/>
        <v>0</v>
      </c>
      <c r="R63" s="64"/>
      <c r="S63" s="69">
        <f t="shared" si="43"/>
        <v>0</v>
      </c>
      <c r="T63" s="76"/>
      <c r="U63" s="72"/>
      <c r="V63" s="119">
        <f t="shared" si="40"/>
        <v>0</v>
      </c>
      <c r="W63" s="64"/>
      <c r="X63" s="69">
        <f t="shared" si="41"/>
        <v>0</v>
      </c>
    </row>
    <row r="64" spans="1:24" ht="12.75">
      <c r="A64" s="85" t="s">
        <v>130</v>
      </c>
      <c r="B64" s="64">
        <v>1000</v>
      </c>
      <c r="C64" s="65">
        <v>0.737</v>
      </c>
      <c r="D64" s="72"/>
      <c r="E64" s="67">
        <f t="shared" si="44"/>
        <v>0</v>
      </c>
      <c r="F64" s="64"/>
      <c r="G64" s="69">
        <f t="shared" si="45"/>
        <v>0</v>
      </c>
      <c r="H64" s="76"/>
      <c r="I64" s="72"/>
      <c r="J64" s="67">
        <f t="shared" si="32"/>
        <v>0</v>
      </c>
      <c r="K64" s="64"/>
      <c r="L64" s="69">
        <f t="shared" si="33"/>
        <v>0</v>
      </c>
      <c r="M64" s="129"/>
      <c r="N64" s="85" t="s">
        <v>130</v>
      </c>
      <c r="O64" s="76"/>
      <c r="P64" s="72"/>
      <c r="Q64" s="119">
        <f t="shared" si="42"/>
        <v>0</v>
      </c>
      <c r="R64" s="64"/>
      <c r="S64" s="69">
        <f t="shared" si="43"/>
        <v>0</v>
      </c>
      <c r="T64" s="76"/>
      <c r="U64" s="72"/>
      <c r="V64" s="119">
        <f t="shared" si="40"/>
        <v>0</v>
      </c>
      <c r="W64" s="64"/>
      <c r="X64" s="69">
        <f t="shared" si="41"/>
        <v>0</v>
      </c>
    </row>
    <row r="65" spans="1:24" ht="12.75">
      <c r="A65" s="85" t="s">
        <v>131</v>
      </c>
      <c r="B65" s="64">
        <v>1000</v>
      </c>
      <c r="C65" s="65">
        <v>0.796</v>
      </c>
      <c r="D65" s="72"/>
      <c r="E65" s="67">
        <f t="shared" si="44"/>
        <v>0</v>
      </c>
      <c r="F65" s="64"/>
      <c r="G65" s="69">
        <f t="shared" si="45"/>
        <v>0</v>
      </c>
      <c r="H65" s="76"/>
      <c r="I65" s="72"/>
      <c r="J65" s="67">
        <f t="shared" si="32"/>
        <v>0</v>
      </c>
      <c r="K65" s="64"/>
      <c r="L65" s="69">
        <f t="shared" si="33"/>
        <v>0</v>
      </c>
      <c r="M65" s="129"/>
      <c r="N65" s="85" t="s">
        <v>131</v>
      </c>
      <c r="O65" s="76"/>
      <c r="P65" s="72"/>
      <c r="Q65" s="119">
        <f t="shared" si="42"/>
        <v>0</v>
      </c>
      <c r="R65" s="64"/>
      <c r="S65" s="69">
        <f t="shared" si="43"/>
        <v>0</v>
      </c>
      <c r="T65" s="76"/>
      <c r="U65" s="72"/>
      <c r="V65" s="119">
        <f t="shared" si="40"/>
        <v>0</v>
      </c>
      <c r="W65" s="64"/>
      <c r="X65" s="69">
        <f t="shared" si="41"/>
        <v>0</v>
      </c>
    </row>
    <row r="66" spans="1:24" ht="12.75">
      <c r="A66" s="85" t="s">
        <v>132</v>
      </c>
      <c r="B66" s="64">
        <v>1000</v>
      </c>
      <c r="C66" s="65">
        <v>0.873</v>
      </c>
      <c r="D66" s="72"/>
      <c r="E66" s="67">
        <f t="shared" si="44"/>
        <v>0</v>
      </c>
      <c r="F66" s="64"/>
      <c r="G66" s="69">
        <f t="shared" si="45"/>
        <v>0</v>
      </c>
      <c r="H66" s="76"/>
      <c r="I66" s="72"/>
      <c r="J66" s="67">
        <f t="shared" si="32"/>
        <v>0</v>
      </c>
      <c r="K66" s="64"/>
      <c r="L66" s="69">
        <f t="shared" si="33"/>
        <v>0</v>
      </c>
      <c r="M66" s="129"/>
      <c r="N66" s="85" t="s">
        <v>132</v>
      </c>
      <c r="O66" s="76"/>
      <c r="P66" s="72"/>
      <c r="Q66" s="119">
        <f t="shared" si="42"/>
        <v>0</v>
      </c>
      <c r="R66" s="64"/>
      <c r="S66" s="69">
        <f t="shared" si="43"/>
        <v>0</v>
      </c>
      <c r="T66" s="76"/>
      <c r="U66" s="72"/>
      <c r="V66" s="119">
        <f t="shared" si="40"/>
        <v>0</v>
      </c>
      <c r="W66" s="64"/>
      <c r="X66" s="69">
        <f t="shared" si="41"/>
        <v>0</v>
      </c>
    </row>
    <row r="67" spans="1:24" ht="15">
      <c r="A67" s="84" t="s">
        <v>206</v>
      </c>
      <c r="B67" s="1"/>
      <c r="E67" s="7"/>
      <c r="G67" s="8"/>
      <c r="H67" s="76"/>
      <c r="J67" s="7"/>
      <c r="L67" s="8"/>
      <c r="M67" s="130"/>
      <c r="N67" s="84" t="s">
        <v>206</v>
      </c>
      <c r="O67" s="76"/>
      <c r="T67" s="76"/>
      <c r="U67"/>
      <c r="V67"/>
      <c r="W67"/>
      <c r="X67"/>
    </row>
    <row r="68" spans="1:24" ht="12.75">
      <c r="A68" s="87" t="s">
        <v>134</v>
      </c>
      <c r="B68" s="64">
        <v>1000</v>
      </c>
      <c r="C68" s="65">
        <v>0.401</v>
      </c>
      <c r="D68" s="72"/>
      <c r="E68" s="67">
        <f aca="true" t="shared" si="46" ref="E68:E84">B68/C68*D68</f>
        <v>0</v>
      </c>
      <c r="F68" s="64"/>
      <c r="G68" s="69">
        <f aca="true" t="shared" si="47" ref="G68:G84">F68/B68*C68</f>
        <v>0</v>
      </c>
      <c r="H68" s="76"/>
      <c r="I68" s="72"/>
      <c r="J68" s="67">
        <f aca="true" t="shared" si="48" ref="J68:J84">B68/C68*I68/0.356</f>
        <v>0</v>
      </c>
      <c r="K68" s="64"/>
      <c r="L68" s="69">
        <f aca="true" t="shared" si="49" ref="L68:L84">K68/B68*C68*0.356</f>
        <v>0</v>
      </c>
      <c r="M68" s="129"/>
      <c r="N68" s="87" t="s">
        <v>134</v>
      </c>
      <c r="O68" s="76"/>
      <c r="P68" s="72"/>
      <c r="Q68" s="119">
        <f>B68/C68*P68/1.134</f>
        <v>0</v>
      </c>
      <c r="R68" s="64"/>
      <c r="S68" s="69">
        <f>R68/B68*C68*1.134</f>
        <v>0</v>
      </c>
      <c r="T68" s="76"/>
      <c r="U68" s="72"/>
      <c r="V68" s="119">
        <f aca="true" t="shared" si="50" ref="V68:V84">B68/C68*U68/1.08</f>
        <v>0</v>
      </c>
      <c r="W68" s="64"/>
      <c r="X68" s="69">
        <f aca="true" t="shared" si="51" ref="X68:X84">W68/B68*C68*1.08</f>
        <v>0</v>
      </c>
    </row>
    <row r="69" spans="1:24" ht="12.75">
      <c r="A69" s="85" t="s">
        <v>135</v>
      </c>
      <c r="B69" s="64">
        <v>1000</v>
      </c>
      <c r="C69" s="65">
        <v>0.457</v>
      </c>
      <c r="D69" s="72"/>
      <c r="E69" s="67">
        <f t="shared" si="46"/>
        <v>0</v>
      </c>
      <c r="F69" s="64"/>
      <c r="G69" s="69">
        <f t="shared" si="47"/>
        <v>0</v>
      </c>
      <c r="H69" s="76"/>
      <c r="I69" s="72"/>
      <c r="J69" s="67">
        <f t="shared" si="48"/>
        <v>0</v>
      </c>
      <c r="K69" s="64"/>
      <c r="L69" s="69">
        <f t="shared" si="49"/>
        <v>0</v>
      </c>
      <c r="M69" s="129"/>
      <c r="N69" s="85" t="s">
        <v>135</v>
      </c>
      <c r="O69" s="76"/>
      <c r="P69" s="72"/>
      <c r="Q69" s="119">
        <f aca="true" t="shared" si="52" ref="Q69:Q79">B69/C69*P69/1.134</f>
        <v>0</v>
      </c>
      <c r="R69" s="64"/>
      <c r="S69" s="69">
        <f aca="true" t="shared" si="53" ref="S69:S79">R69/B69*C69*1.134</f>
        <v>0</v>
      </c>
      <c r="T69" s="76"/>
      <c r="U69" s="72"/>
      <c r="V69" s="119">
        <f t="shared" si="50"/>
        <v>0</v>
      </c>
      <c r="W69" s="64"/>
      <c r="X69" s="69">
        <f t="shared" si="51"/>
        <v>0</v>
      </c>
    </row>
    <row r="70" spans="1:24" ht="12.75">
      <c r="A70" s="85" t="s">
        <v>136</v>
      </c>
      <c r="B70" s="64">
        <v>1000</v>
      </c>
      <c r="C70" s="65">
        <v>0.512</v>
      </c>
      <c r="D70" s="72"/>
      <c r="E70" s="67">
        <f>B70/C70*D70</f>
        <v>0</v>
      </c>
      <c r="F70" s="64"/>
      <c r="G70" s="69">
        <f t="shared" si="47"/>
        <v>0</v>
      </c>
      <c r="H70" s="76"/>
      <c r="I70" s="72"/>
      <c r="J70" s="67">
        <f>B70/C70*I70/0.356</f>
        <v>0</v>
      </c>
      <c r="K70" s="64"/>
      <c r="L70" s="69">
        <f t="shared" si="49"/>
        <v>0</v>
      </c>
      <c r="M70" s="129"/>
      <c r="N70" s="85" t="s">
        <v>136</v>
      </c>
      <c r="O70" s="76"/>
      <c r="P70" s="72"/>
      <c r="Q70" s="119">
        <f t="shared" si="52"/>
        <v>0</v>
      </c>
      <c r="R70" s="64"/>
      <c r="S70" s="69">
        <f t="shared" si="53"/>
        <v>0</v>
      </c>
      <c r="T70" s="76"/>
      <c r="U70" s="72"/>
      <c r="V70" s="119">
        <f t="shared" si="50"/>
        <v>0</v>
      </c>
      <c r="W70" s="64"/>
      <c r="X70" s="69">
        <f t="shared" si="51"/>
        <v>0</v>
      </c>
    </row>
    <row r="71" spans="1:24" ht="12.75">
      <c r="A71" s="85" t="s">
        <v>137</v>
      </c>
      <c r="B71" s="64">
        <v>1000</v>
      </c>
      <c r="C71" s="65">
        <v>0.568</v>
      </c>
      <c r="D71" s="72"/>
      <c r="E71" s="67">
        <f t="shared" si="46"/>
        <v>0</v>
      </c>
      <c r="F71" s="64"/>
      <c r="G71" s="69">
        <f t="shared" si="47"/>
        <v>0</v>
      </c>
      <c r="H71" s="76"/>
      <c r="I71" s="72"/>
      <c r="J71" s="67">
        <f t="shared" si="48"/>
        <v>0</v>
      </c>
      <c r="K71" s="64"/>
      <c r="L71" s="69">
        <f t="shared" si="49"/>
        <v>0</v>
      </c>
      <c r="M71" s="129"/>
      <c r="N71" s="85" t="s">
        <v>137</v>
      </c>
      <c r="O71" s="76"/>
      <c r="P71" s="72"/>
      <c r="Q71" s="119">
        <f t="shared" si="52"/>
        <v>0</v>
      </c>
      <c r="R71" s="64"/>
      <c r="S71" s="69">
        <f t="shared" si="53"/>
        <v>0</v>
      </c>
      <c r="T71" s="76"/>
      <c r="U71" s="72"/>
      <c r="V71" s="119">
        <f t="shared" si="50"/>
        <v>0</v>
      </c>
      <c r="W71" s="64"/>
      <c r="X71" s="69">
        <f t="shared" si="51"/>
        <v>0</v>
      </c>
    </row>
    <row r="72" spans="1:24" ht="12.75">
      <c r="A72" s="85" t="s">
        <v>138</v>
      </c>
      <c r="B72" s="64">
        <v>1000</v>
      </c>
      <c r="C72" s="65">
        <v>0.623</v>
      </c>
      <c r="D72" s="72"/>
      <c r="E72" s="67">
        <f t="shared" si="46"/>
        <v>0</v>
      </c>
      <c r="F72" s="64"/>
      <c r="G72" s="69">
        <f t="shared" si="47"/>
        <v>0</v>
      </c>
      <c r="H72" s="76"/>
      <c r="I72" s="72"/>
      <c r="J72" s="67">
        <f t="shared" si="48"/>
        <v>0</v>
      </c>
      <c r="K72" s="64"/>
      <c r="L72" s="69">
        <f t="shared" si="49"/>
        <v>0</v>
      </c>
      <c r="M72" s="129"/>
      <c r="N72" s="85" t="s">
        <v>138</v>
      </c>
      <c r="O72" s="76"/>
      <c r="P72" s="72"/>
      <c r="Q72" s="119">
        <f t="shared" si="52"/>
        <v>0</v>
      </c>
      <c r="R72" s="64"/>
      <c r="S72" s="69">
        <f t="shared" si="53"/>
        <v>0</v>
      </c>
      <c r="T72" s="76"/>
      <c r="U72" s="72"/>
      <c r="V72" s="119">
        <f t="shared" si="50"/>
        <v>0</v>
      </c>
      <c r="W72" s="64"/>
      <c r="X72" s="69">
        <f t="shared" si="51"/>
        <v>0</v>
      </c>
    </row>
    <row r="73" spans="1:24" ht="12.75">
      <c r="A73" s="85" t="s">
        <v>774</v>
      </c>
      <c r="B73" s="64">
        <v>1000</v>
      </c>
      <c r="C73" s="65">
        <v>0.679</v>
      </c>
      <c r="D73" s="72"/>
      <c r="E73" s="67">
        <f>B73/C73*D73</f>
        <v>0</v>
      </c>
      <c r="F73" s="64"/>
      <c r="G73" s="69">
        <f>F73/B73*C73</f>
        <v>0</v>
      </c>
      <c r="H73" s="76"/>
      <c r="I73" s="72"/>
      <c r="J73" s="67">
        <f>B73/C73*I73/0.356</f>
        <v>0</v>
      </c>
      <c r="K73" s="64"/>
      <c r="L73" s="69">
        <f>K73/B73*C73*0.356</f>
        <v>0</v>
      </c>
      <c r="M73" s="129"/>
      <c r="N73" s="85" t="s">
        <v>774</v>
      </c>
      <c r="O73" s="76"/>
      <c r="P73" s="72"/>
      <c r="Q73" s="119">
        <f>B73/C73*P73/1.134</f>
        <v>0</v>
      </c>
      <c r="R73" s="64"/>
      <c r="S73" s="69">
        <f>R73/B73*C73*1.134</f>
        <v>0</v>
      </c>
      <c r="T73" s="76"/>
      <c r="U73" s="72"/>
      <c r="V73" s="119">
        <f>B73/C73*U73/1.08</f>
        <v>0</v>
      </c>
      <c r="W73" s="64"/>
      <c r="X73" s="69">
        <f>W73/B73*C73*1.08</f>
        <v>0</v>
      </c>
    </row>
    <row r="74" spans="1:24" ht="12.75">
      <c r="A74" s="85" t="s">
        <v>139</v>
      </c>
      <c r="B74" s="64">
        <v>1000</v>
      </c>
      <c r="C74" s="65">
        <v>0.734</v>
      </c>
      <c r="D74" s="72"/>
      <c r="E74" s="67">
        <f t="shared" si="46"/>
        <v>0</v>
      </c>
      <c r="F74" s="64"/>
      <c r="G74" s="69">
        <f t="shared" si="47"/>
        <v>0</v>
      </c>
      <c r="H74" s="76"/>
      <c r="I74" s="72"/>
      <c r="J74" s="67">
        <f t="shared" si="48"/>
        <v>0</v>
      </c>
      <c r="K74" s="64"/>
      <c r="L74" s="69">
        <f t="shared" si="49"/>
        <v>0</v>
      </c>
      <c r="M74" s="129"/>
      <c r="N74" s="85" t="s">
        <v>139</v>
      </c>
      <c r="O74" s="76"/>
      <c r="P74" s="72"/>
      <c r="Q74" s="119">
        <f t="shared" si="52"/>
        <v>0</v>
      </c>
      <c r="R74" s="64"/>
      <c r="S74" s="69">
        <f t="shared" si="53"/>
        <v>0</v>
      </c>
      <c r="T74" s="76"/>
      <c r="U74" s="72"/>
      <c r="V74" s="119">
        <f t="shared" si="50"/>
        <v>0</v>
      </c>
      <c r="W74" s="64"/>
      <c r="X74" s="69">
        <f t="shared" si="51"/>
        <v>0</v>
      </c>
    </row>
    <row r="75" spans="1:24" ht="12.75">
      <c r="A75" s="85" t="s">
        <v>140</v>
      </c>
      <c r="B75" s="64">
        <v>1000</v>
      </c>
      <c r="C75" s="65">
        <v>0.845</v>
      </c>
      <c r="D75" s="72"/>
      <c r="E75" s="67">
        <f t="shared" si="46"/>
        <v>0</v>
      </c>
      <c r="F75" s="64"/>
      <c r="G75" s="69">
        <f t="shared" si="47"/>
        <v>0</v>
      </c>
      <c r="H75" s="76"/>
      <c r="I75" s="72"/>
      <c r="J75" s="67">
        <f t="shared" si="48"/>
        <v>0</v>
      </c>
      <c r="K75" s="64"/>
      <c r="L75" s="69">
        <f t="shared" si="49"/>
        <v>0</v>
      </c>
      <c r="M75" s="129"/>
      <c r="N75" s="85" t="s">
        <v>140</v>
      </c>
      <c r="O75" s="76"/>
      <c r="P75" s="72"/>
      <c r="Q75" s="119">
        <f t="shared" si="52"/>
        <v>0</v>
      </c>
      <c r="R75" s="64"/>
      <c r="S75" s="69">
        <f t="shared" si="53"/>
        <v>0</v>
      </c>
      <c r="T75" s="76"/>
      <c r="U75" s="72"/>
      <c r="V75" s="119">
        <f t="shared" si="50"/>
        <v>0</v>
      </c>
      <c r="W75" s="64"/>
      <c r="X75" s="69">
        <f t="shared" si="51"/>
        <v>0</v>
      </c>
    </row>
    <row r="76" spans="1:24" ht="12.75">
      <c r="A76" s="85" t="s">
        <v>141</v>
      </c>
      <c r="B76" s="64">
        <v>1000</v>
      </c>
      <c r="C76" s="65">
        <v>0.956</v>
      </c>
      <c r="D76" s="72"/>
      <c r="E76" s="67">
        <f t="shared" si="46"/>
        <v>0</v>
      </c>
      <c r="F76" s="64"/>
      <c r="G76" s="69">
        <f t="shared" si="47"/>
        <v>0</v>
      </c>
      <c r="H76" s="76"/>
      <c r="I76" s="72"/>
      <c r="J76" s="67">
        <f t="shared" si="48"/>
        <v>0</v>
      </c>
      <c r="K76" s="64"/>
      <c r="L76" s="69">
        <f t="shared" si="49"/>
        <v>0</v>
      </c>
      <c r="M76" s="129"/>
      <c r="N76" s="85" t="s">
        <v>141</v>
      </c>
      <c r="O76" s="76"/>
      <c r="P76" s="72"/>
      <c r="Q76" s="119">
        <f t="shared" si="52"/>
        <v>0</v>
      </c>
      <c r="R76" s="64"/>
      <c r="S76" s="69">
        <f t="shared" si="53"/>
        <v>0</v>
      </c>
      <c r="T76" s="76"/>
      <c r="U76" s="72"/>
      <c r="V76" s="119">
        <f t="shared" si="50"/>
        <v>0</v>
      </c>
      <c r="W76" s="64"/>
      <c r="X76" s="69">
        <f t="shared" si="51"/>
        <v>0</v>
      </c>
    </row>
    <row r="77" spans="1:24" ht="12.75">
      <c r="A77" s="85" t="s">
        <v>142</v>
      </c>
      <c r="B77" s="64">
        <v>1000</v>
      </c>
      <c r="C77" s="65">
        <v>1.067</v>
      </c>
      <c r="D77" s="72"/>
      <c r="E77" s="67">
        <f t="shared" si="46"/>
        <v>0</v>
      </c>
      <c r="F77" s="64"/>
      <c r="G77" s="69">
        <f t="shared" si="47"/>
        <v>0</v>
      </c>
      <c r="H77" s="76"/>
      <c r="I77" s="72"/>
      <c r="J77" s="67">
        <f t="shared" si="48"/>
        <v>0</v>
      </c>
      <c r="K77" s="64"/>
      <c r="L77" s="69">
        <f t="shared" si="49"/>
        <v>0</v>
      </c>
      <c r="M77" s="129"/>
      <c r="N77" s="85" t="s">
        <v>142</v>
      </c>
      <c r="O77" s="76"/>
      <c r="P77" s="72"/>
      <c r="Q77" s="119">
        <f t="shared" si="52"/>
        <v>0</v>
      </c>
      <c r="R77" s="64"/>
      <c r="S77" s="69">
        <f t="shared" si="53"/>
        <v>0</v>
      </c>
      <c r="T77" s="76"/>
      <c r="U77" s="72"/>
      <c r="V77" s="119">
        <f t="shared" si="50"/>
        <v>0</v>
      </c>
      <c r="W77" s="64"/>
      <c r="X77" s="69">
        <f t="shared" si="51"/>
        <v>0</v>
      </c>
    </row>
    <row r="78" spans="1:24" ht="12.75">
      <c r="A78" s="85" t="s">
        <v>143</v>
      </c>
      <c r="B78" s="64">
        <v>1000</v>
      </c>
      <c r="C78" s="65">
        <v>1.178</v>
      </c>
      <c r="D78" s="72"/>
      <c r="E78" s="67">
        <f t="shared" si="46"/>
        <v>0</v>
      </c>
      <c r="F78" s="64"/>
      <c r="G78" s="69">
        <f t="shared" si="47"/>
        <v>0</v>
      </c>
      <c r="H78" s="76"/>
      <c r="I78" s="72"/>
      <c r="J78" s="67">
        <f t="shared" si="48"/>
        <v>0</v>
      </c>
      <c r="K78" s="64"/>
      <c r="L78" s="69">
        <f t="shared" si="49"/>
        <v>0</v>
      </c>
      <c r="M78" s="129"/>
      <c r="N78" s="85" t="s">
        <v>143</v>
      </c>
      <c r="O78" s="76"/>
      <c r="P78" s="72"/>
      <c r="Q78" s="119">
        <f t="shared" si="52"/>
        <v>0</v>
      </c>
      <c r="R78" s="64"/>
      <c r="S78" s="69">
        <f t="shared" si="53"/>
        <v>0</v>
      </c>
      <c r="T78" s="76"/>
      <c r="U78" s="72"/>
      <c r="V78" s="119">
        <f t="shared" si="50"/>
        <v>0</v>
      </c>
      <c r="W78" s="64"/>
      <c r="X78" s="69">
        <f t="shared" si="51"/>
        <v>0</v>
      </c>
    </row>
    <row r="79" spans="1:24" ht="12.75">
      <c r="A79" s="85" t="s">
        <v>144</v>
      </c>
      <c r="B79" s="64">
        <v>1000</v>
      </c>
      <c r="C79" s="65">
        <v>1.289</v>
      </c>
      <c r="D79" s="72"/>
      <c r="E79" s="67">
        <f t="shared" si="46"/>
        <v>0</v>
      </c>
      <c r="F79" s="64"/>
      <c r="G79" s="69">
        <f t="shared" si="47"/>
        <v>0</v>
      </c>
      <c r="H79" s="76"/>
      <c r="I79" s="72"/>
      <c r="J79" s="67">
        <f t="shared" si="48"/>
        <v>0</v>
      </c>
      <c r="K79" s="64"/>
      <c r="L79" s="69">
        <f t="shared" si="49"/>
        <v>0</v>
      </c>
      <c r="M79" s="129"/>
      <c r="N79" s="85" t="s">
        <v>144</v>
      </c>
      <c r="O79" s="76"/>
      <c r="P79" s="72"/>
      <c r="Q79" s="119">
        <f t="shared" si="52"/>
        <v>0</v>
      </c>
      <c r="R79" s="64"/>
      <c r="S79" s="69">
        <f t="shared" si="53"/>
        <v>0</v>
      </c>
      <c r="T79" s="76"/>
      <c r="U79" s="72"/>
      <c r="V79" s="119">
        <f t="shared" si="50"/>
        <v>0</v>
      </c>
      <c r="W79" s="64"/>
      <c r="X79" s="69">
        <f t="shared" si="51"/>
        <v>0</v>
      </c>
    </row>
    <row r="80" spans="1:24" ht="12.75">
      <c r="A80" s="85" t="s">
        <v>145</v>
      </c>
      <c r="B80" s="64">
        <v>1000</v>
      </c>
      <c r="C80" s="65">
        <v>1.4</v>
      </c>
      <c r="D80" s="72"/>
      <c r="E80" s="67">
        <f t="shared" si="46"/>
        <v>0</v>
      </c>
      <c r="F80" s="64"/>
      <c r="G80" s="69">
        <f t="shared" si="47"/>
        <v>0</v>
      </c>
      <c r="H80" s="76"/>
      <c r="I80" s="72"/>
      <c r="J80" s="67">
        <f t="shared" si="48"/>
        <v>0</v>
      </c>
      <c r="K80" s="64"/>
      <c r="L80" s="69">
        <f t="shared" si="49"/>
        <v>0</v>
      </c>
      <c r="M80" s="129"/>
      <c r="N80" s="85" t="s">
        <v>145</v>
      </c>
      <c r="O80" s="76"/>
      <c r="P80" s="72"/>
      <c r="Q80" s="119">
        <f>B80/C80*P80/1.134</f>
        <v>0</v>
      </c>
      <c r="R80" s="64"/>
      <c r="S80" s="69">
        <f>R80/B80*C80*1.134</f>
        <v>0</v>
      </c>
      <c r="T80" s="76"/>
      <c r="U80" s="72"/>
      <c r="V80" s="119">
        <f t="shared" si="50"/>
        <v>0</v>
      </c>
      <c r="W80" s="64"/>
      <c r="X80" s="69">
        <f t="shared" si="51"/>
        <v>0</v>
      </c>
    </row>
    <row r="81" spans="1:24" ht="12.75">
      <c r="A81" s="85" t="s">
        <v>146</v>
      </c>
      <c r="B81" s="64">
        <v>1000</v>
      </c>
      <c r="C81" s="65">
        <v>1.511</v>
      </c>
      <c r="D81" s="72"/>
      <c r="E81" s="67">
        <f t="shared" si="46"/>
        <v>0</v>
      </c>
      <c r="F81" s="64"/>
      <c r="G81" s="69">
        <f t="shared" si="47"/>
        <v>0</v>
      </c>
      <c r="H81" s="76"/>
      <c r="I81" s="72"/>
      <c r="J81" s="67">
        <f t="shared" si="48"/>
        <v>0</v>
      </c>
      <c r="K81" s="64"/>
      <c r="L81" s="69">
        <f t="shared" si="49"/>
        <v>0</v>
      </c>
      <c r="M81" s="129"/>
      <c r="N81" s="85" t="s">
        <v>146</v>
      </c>
      <c r="O81" s="76"/>
      <c r="P81" s="72"/>
      <c r="Q81" s="119">
        <f>B81/C81*P81/1.134</f>
        <v>0</v>
      </c>
      <c r="R81" s="64"/>
      <c r="S81" s="69">
        <f>R81/B81*C81*1.134</f>
        <v>0</v>
      </c>
      <c r="T81" s="76"/>
      <c r="U81" s="72"/>
      <c r="V81" s="119">
        <f t="shared" si="50"/>
        <v>0</v>
      </c>
      <c r="W81" s="64"/>
      <c r="X81" s="69">
        <f t="shared" si="51"/>
        <v>0</v>
      </c>
    </row>
    <row r="82" spans="1:24" ht="12.75">
      <c r="A82" s="85" t="s">
        <v>147</v>
      </c>
      <c r="B82" s="64">
        <v>1000</v>
      </c>
      <c r="C82" s="65">
        <v>1.622</v>
      </c>
      <c r="D82" s="72"/>
      <c r="E82" s="67">
        <f t="shared" si="46"/>
        <v>0</v>
      </c>
      <c r="F82" s="64"/>
      <c r="G82" s="69">
        <f t="shared" si="47"/>
        <v>0</v>
      </c>
      <c r="H82" s="76"/>
      <c r="I82" s="72"/>
      <c r="J82" s="67">
        <f t="shared" si="48"/>
        <v>0</v>
      </c>
      <c r="K82" s="64"/>
      <c r="L82" s="69">
        <f t="shared" si="49"/>
        <v>0</v>
      </c>
      <c r="M82" s="129"/>
      <c r="N82" s="85" t="s">
        <v>147</v>
      </c>
      <c r="O82" s="76"/>
      <c r="P82" s="72"/>
      <c r="Q82" s="119">
        <f>B82/C82*P82/1.134</f>
        <v>0</v>
      </c>
      <c r="R82" s="64"/>
      <c r="S82" s="69">
        <f>R82/B82*C82*1.134</f>
        <v>0</v>
      </c>
      <c r="T82" s="76"/>
      <c r="U82" s="72"/>
      <c r="V82" s="119">
        <f t="shared" si="50"/>
        <v>0</v>
      </c>
      <c r="W82" s="64"/>
      <c r="X82" s="69">
        <f t="shared" si="51"/>
        <v>0</v>
      </c>
    </row>
    <row r="83" spans="1:24" ht="12.75">
      <c r="A83" s="85" t="s">
        <v>148</v>
      </c>
      <c r="B83" s="64">
        <v>1000</v>
      </c>
      <c r="C83" s="65">
        <v>1.733</v>
      </c>
      <c r="D83" s="72"/>
      <c r="E83" s="67">
        <f t="shared" si="46"/>
        <v>0</v>
      </c>
      <c r="F83" s="64"/>
      <c r="G83" s="69">
        <f t="shared" si="47"/>
        <v>0</v>
      </c>
      <c r="H83" s="76"/>
      <c r="I83" s="72"/>
      <c r="J83" s="67">
        <f t="shared" si="48"/>
        <v>0</v>
      </c>
      <c r="K83" s="64"/>
      <c r="L83" s="69">
        <f t="shared" si="49"/>
        <v>0</v>
      </c>
      <c r="M83" s="129"/>
      <c r="N83" s="85" t="s">
        <v>148</v>
      </c>
      <c r="O83" s="76"/>
      <c r="P83" s="72"/>
      <c r="Q83" s="119">
        <f>B83/C83*P83/1.134</f>
        <v>0</v>
      </c>
      <c r="R83" s="64"/>
      <c r="S83" s="69">
        <f>R83/B83*C83*1.134</f>
        <v>0</v>
      </c>
      <c r="T83" s="76"/>
      <c r="U83" s="72"/>
      <c r="V83" s="119">
        <f t="shared" si="50"/>
        <v>0</v>
      </c>
      <c r="W83" s="64"/>
      <c r="X83" s="69">
        <f t="shared" si="51"/>
        <v>0</v>
      </c>
    </row>
    <row r="84" spans="1:24" ht="12.75">
      <c r="A84" s="85" t="s">
        <v>149</v>
      </c>
      <c r="B84" s="64">
        <v>1000</v>
      </c>
      <c r="C84" s="65">
        <v>1.844</v>
      </c>
      <c r="D84" s="72"/>
      <c r="E84" s="67">
        <f t="shared" si="46"/>
        <v>0</v>
      </c>
      <c r="F84" s="64"/>
      <c r="G84" s="69">
        <f t="shared" si="47"/>
        <v>0</v>
      </c>
      <c r="H84" s="76"/>
      <c r="I84" s="72"/>
      <c r="J84" s="67">
        <f t="shared" si="48"/>
        <v>0</v>
      </c>
      <c r="K84" s="64"/>
      <c r="L84" s="69">
        <f t="shared" si="49"/>
        <v>0</v>
      </c>
      <c r="M84" s="129"/>
      <c r="N84" s="85" t="s">
        <v>149</v>
      </c>
      <c r="O84" s="76"/>
      <c r="P84" s="72"/>
      <c r="Q84" s="119">
        <f>B84/C84*P84/1.134</f>
        <v>0</v>
      </c>
      <c r="R84" s="64"/>
      <c r="S84" s="69">
        <f>R84/B84*C84*1.134</f>
        <v>0</v>
      </c>
      <c r="T84" s="76"/>
      <c r="U84" s="72"/>
      <c r="V84" s="119">
        <f t="shared" si="50"/>
        <v>0</v>
      </c>
      <c r="W84" s="64"/>
      <c r="X84" s="69">
        <f t="shared" si="51"/>
        <v>0</v>
      </c>
    </row>
    <row r="85" spans="1:24" ht="12.75">
      <c r="A85" s="85" t="s">
        <v>775</v>
      </c>
      <c r="B85" s="64">
        <v>1000</v>
      </c>
      <c r="C85" s="65">
        <v>1.887</v>
      </c>
      <c r="D85" s="72"/>
      <c r="E85" s="67">
        <f aca="true" t="shared" si="54" ref="E85:E111">B85/C85*D85</f>
        <v>0</v>
      </c>
      <c r="F85" s="64"/>
      <c r="G85" s="69">
        <f aca="true" t="shared" si="55" ref="G85:G111">F85/B85*C85</f>
        <v>0</v>
      </c>
      <c r="H85" s="76"/>
      <c r="I85" s="72"/>
      <c r="J85" s="67">
        <f aca="true" t="shared" si="56" ref="J85:J111">B85/C85*I85/0.356</f>
        <v>0</v>
      </c>
      <c r="K85" s="64"/>
      <c r="L85" s="69">
        <f aca="true" t="shared" si="57" ref="L85:L111">K85/B85*C85*0.356</f>
        <v>0</v>
      </c>
      <c r="M85" s="129"/>
      <c r="N85" s="85" t="s">
        <v>775</v>
      </c>
      <c r="O85" s="76"/>
      <c r="P85" s="72"/>
      <c r="Q85" s="119">
        <f aca="true" t="shared" si="58" ref="Q85:Q111">B85/C85*P85/1.134</f>
        <v>0</v>
      </c>
      <c r="R85" s="64"/>
      <c r="S85" s="69">
        <f aca="true" t="shared" si="59" ref="S85:S111">R85/B85*C85*1.134</f>
        <v>0</v>
      </c>
      <c r="T85" s="76"/>
      <c r="U85" s="72"/>
      <c r="V85" s="119">
        <f aca="true" t="shared" si="60" ref="V85:V111">B85/C85*U85/1.08</f>
        <v>0</v>
      </c>
      <c r="W85" s="64"/>
      <c r="X85" s="69">
        <f aca="true" t="shared" si="61" ref="X85:X111">W85/B85*C85*1.08</f>
        <v>0</v>
      </c>
    </row>
    <row r="86" spans="1:24" ht="12.75">
      <c r="A86" s="85" t="s">
        <v>776</v>
      </c>
      <c r="B86" s="64">
        <v>1000</v>
      </c>
      <c r="C86" s="65">
        <v>1.955</v>
      </c>
      <c r="D86" s="72"/>
      <c r="E86" s="67">
        <f t="shared" si="54"/>
        <v>0</v>
      </c>
      <c r="F86" s="64"/>
      <c r="G86" s="69">
        <f t="shared" si="55"/>
        <v>0</v>
      </c>
      <c r="H86" s="76"/>
      <c r="I86" s="72"/>
      <c r="J86" s="67">
        <f t="shared" si="56"/>
        <v>0</v>
      </c>
      <c r="K86" s="64"/>
      <c r="L86" s="69">
        <f t="shared" si="57"/>
        <v>0</v>
      </c>
      <c r="M86" s="129"/>
      <c r="N86" s="85" t="s">
        <v>776</v>
      </c>
      <c r="O86" s="76"/>
      <c r="P86" s="72"/>
      <c r="Q86" s="119">
        <f t="shared" si="58"/>
        <v>0</v>
      </c>
      <c r="R86" s="64"/>
      <c r="S86" s="69">
        <f t="shared" si="59"/>
        <v>0</v>
      </c>
      <c r="T86" s="76"/>
      <c r="U86" s="72"/>
      <c r="V86" s="119">
        <f t="shared" si="60"/>
        <v>0</v>
      </c>
      <c r="W86" s="64"/>
      <c r="X86" s="69">
        <f t="shared" si="61"/>
        <v>0</v>
      </c>
    </row>
    <row r="87" spans="1:24" ht="12.75">
      <c r="A87" s="85" t="s">
        <v>777</v>
      </c>
      <c r="B87" s="64">
        <v>1000</v>
      </c>
      <c r="C87" s="65">
        <v>2.177</v>
      </c>
      <c r="D87" s="72"/>
      <c r="E87" s="67">
        <f t="shared" si="54"/>
        <v>0</v>
      </c>
      <c r="F87" s="64"/>
      <c r="G87" s="69">
        <f t="shared" si="55"/>
        <v>0</v>
      </c>
      <c r="H87" s="76"/>
      <c r="I87" s="72"/>
      <c r="J87" s="67">
        <f t="shared" si="56"/>
        <v>0</v>
      </c>
      <c r="K87" s="64"/>
      <c r="L87" s="69">
        <f t="shared" si="57"/>
        <v>0</v>
      </c>
      <c r="M87" s="129"/>
      <c r="N87" s="85" t="s">
        <v>777</v>
      </c>
      <c r="O87" s="76"/>
      <c r="P87" s="72"/>
      <c r="Q87" s="119">
        <f t="shared" si="58"/>
        <v>0</v>
      </c>
      <c r="R87" s="64"/>
      <c r="S87" s="69">
        <f t="shared" si="59"/>
        <v>0</v>
      </c>
      <c r="T87" s="76"/>
      <c r="U87" s="72"/>
      <c r="V87" s="119">
        <f t="shared" si="60"/>
        <v>0</v>
      </c>
      <c r="W87" s="64"/>
      <c r="X87" s="69">
        <f t="shared" si="61"/>
        <v>0</v>
      </c>
    </row>
    <row r="88" spans="1:24" ht="12.75">
      <c r="A88" s="85" t="s">
        <v>778</v>
      </c>
      <c r="B88" s="64">
        <v>1000</v>
      </c>
      <c r="C88" s="65">
        <v>2.228</v>
      </c>
      <c r="D88" s="72"/>
      <c r="E88" s="67">
        <f t="shared" si="54"/>
        <v>0</v>
      </c>
      <c r="F88" s="64"/>
      <c r="G88" s="69">
        <f t="shared" si="55"/>
        <v>0</v>
      </c>
      <c r="H88" s="76"/>
      <c r="I88" s="72"/>
      <c r="J88" s="67">
        <f t="shared" si="56"/>
        <v>0</v>
      </c>
      <c r="K88" s="64"/>
      <c r="L88" s="69">
        <f t="shared" si="57"/>
        <v>0</v>
      </c>
      <c r="M88" s="129"/>
      <c r="N88" s="85" t="s">
        <v>778</v>
      </c>
      <c r="O88" s="76"/>
      <c r="P88" s="72"/>
      <c r="Q88" s="119">
        <f t="shared" si="58"/>
        <v>0</v>
      </c>
      <c r="R88" s="64"/>
      <c r="S88" s="69">
        <f t="shared" si="59"/>
        <v>0</v>
      </c>
      <c r="T88" s="76"/>
      <c r="U88" s="72"/>
      <c r="V88" s="119">
        <f t="shared" si="60"/>
        <v>0</v>
      </c>
      <c r="W88" s="64"/>
      <c r="X88" s="69">
        <f t="shared" si="61"/>
        <v>0</v>
      </c>
    </row>
    <row r="89" spans="1:24" ht="12.75">
      <c r="A89" s="85" t="s">
        <v>779</v>
      </c>
      <c r="B89" s="64">
        <v>1000</v>
      </c>
      <c r="C89" s="65">
        <v>2.399</v>
      </c>
      <c r="D89" s="72"/>
      <c r="E89" s="67">
        <f t="shared" si="54"/>
        <v>0</v>
      </c>
      <c r="F89" s="64"/>
      <c r="G89" s="69">
        <f t="shared" si="55"/>
        <v>0</v>
      </c>
      <c r="H89" s="76"/>
      <c r="I89" s="72"/>
      <c r="J89" s="67">
        <f t="shared" si="56"/>
        <v>0</v>
      </c>
      <c r="K89" s="64"/>
      <c r="L89" s="69">
        <f t="shared" si="57"/>
        <v>0</v>
      </c>
      <c r="M89" s="129"/>
      <c r="N89" s="85" t="s">
        <v>779</v>
      </c>
      <c r="O89" s="76"/>
      <c r="P89" s="72"/>
      <c r="Q89" s="119">
        <f t="shared" si="58"/>
        <v>0</v>
      </c>
      <c r="R89" s="64"/>
      <c r="S89" s="69">
        <f t="shared" si="59"/>
        <v>0</v>
      </c>
      <c r="T89" s="76"/>
      <c r="U89" s="72"/>
      <c r="V89" s="119">
        <f t="shared" si="60"/>
        <v>0</v>
      </c>
      <c r="W89" s="64"/>
      <c r="X89" s="69">
        <f t="shared" si="61"/>
        <v>0</v>
      </c>
    </row>
    <row r="90" spans="1:24" ht="15" customHeight="1">
      <c r="A90" s="84" t="s">
        <v>548</v>
      </c>
      <c r="B90" s="70"/>
      <c r="C90" s="150"/>
      <c r="D90" s="121"/>
      <c r="E90" s="7"/>
      <c r="F90" s="70"/>
      <c r="G90" s="8"/>
      <c r="H90" s="76"/>
      <c r="I90" s="121"/>
      <c r="J90" s="7"/>
      <c r="K90" s="70"/>
      <c r="L90" s="8"/>
      <c r="M90" s="130"/>
      <c r="N90" s="84" t="s">
        <v>548</v>
      </c>
      <c r="O90" s="76"/>
      <c r="P90" s="124"/>
      <c r="Q90" s="123"/>
      <c r="R90" s="81"/>
      <c r="S90" s="82"/>
      <c r="T90" s="76"/>
      <c r="U90" s="124"/>
      <c r="V90" s="123"/>
      <c r="W90" s="81"/>
      <c r="X90" s="82"/>
    </row>
    <row r="91" spans="1:24" ht="12.75">
      <c r="A91" s="85" t="s">
        <v>780</v>
      </c>
      <c r="B91" s="64">
        <v>1000</v>
      </c>
      <c r="C91" s="65">
        <v>0.67</v>
      </c>
      <c r="D91" s="72"/>
      <c r="E91" s="67">
        <f t="shared" si="54"/>
        <v>0</v>
      </c>
      <c r="F91" s="72"/>
      <c r="G91" s="69">
        <f t="shared" si="55"/>
        <v>0</v>
      </c>
      <c r="H91" s="76"/>
      <c r="I91" s="72"/>
      <c r="J91" s="67">
        <f t="shared" si="56"/>
        <v>0</v>
      </c>
      <c r="K91" s="72"/>
      <c r="L91" s="69">
        <f t="shared" si="57"/>
        <v>0</v>
      </c>
      <c r="M91" s="130"/>
      <c r="N91" s="85" t="s">
        <v>780</v>
      </c>
      <c r="O91" s="76"/>
      <c r="P91" s="72"/>
      <c r="Q91" s="119">
        <f t="shared" si="58"/>
        <v>0</v>
      </c>
      <c r="R91" s="72"/>
      <c r="S91" s="69">
        <f t="shared" si="59"/>
        <v>0</v>
      </c>
      <c r="T91" s="76"/>
      <c r="U91" s="72"/>
      <c r="V91" s="119">
        <f t="shared" si="60"/>
        <v>0</v>
      </c>
      <c r="W91" s="72"/>
      <c r="X91" s="69">
        <f t="shared" si="61"/>
        <v>0</v>
      </c>
    </row>
    <row r="92" spans="1:24" ht="12.75">
      <c r="A92" s="85" t="s">
        <v>781</v>
      </c>
      <c r="B92" s="64">
        <v>1000</v>
      </c>
      <c r="C92" s="65">
        <v>0.746</v>
      </c>
      <c r="D92" s="65"/>
      <c r="E92" s="67">
        <f t="shared" si="54"/>
        <v>0</v>
      </c>
      <c r="F92" s="65"/>
      <c r="G92" s="69">
        <f t="shared" si="55"/>
        <v>0</v>
      </c>
      <c r="H92" s="76"/>
      <c r="I92" s="65"/>
      <c r="J92" s="67">
        <f t="shared" si="56"/>
        <v>0</v>
      </c>
      <c r="K92" s="72"/>
      <c r="L92" s="69">
        <f t="shared" si="57"/>
        <v>0</v>
      </c>
      <c r="M92" s="130"/>
      <c r="N92" s="85" t="s">
        <v>781</v>
      </c>
      <c r="O92" s="76"/>
      <c r="P92" s="72"/>
      <c r="Q92" s="119">
        <f t="shared" si="58"/>
        <v>0</v>
      </c>
      <c r="R92" s="72"/>
      <c r="S92" s="69">
        <f t="shared" si="59"/>
        <v>0</v>
      </c>
      <c r="T92" s="76"/>
      <c r="U92" s="72"/>
      <c r="V92" s="119">
        <f t="shared" si="60"/>
        <v>0</v>
      </c>
      <c r="W92" s="72"/>
      <c r="X92" s="69">
        <f t="shared" si="61"/>
        <v>0</v>
      </c>
    </row>
    <row r="93" spans="1:24" ht="12.75">
      <c r="A93" s="85" t="s">
        <v>782</v>
      </c>
      <c r="B93" s="64">
        <v>1000</v>
      </c>
      <c r="C93" s="65">
        <v>0.821</v>
      </c>
      <c r="D93" s="65"/>
      <c r="E93" s="67">
        <f t="shared" si="54"/>
        <v>0</v>
      </c>
      <c r="F93" s="65"/>
      <c r="G93" s="69">
        <f t="shared" si="55"/>
        <v>0</v>
      </c>
      <c r="H93" s="76"/>
      <c r="I93" s="65"/>
      <c r="J93" s="67">
        <f t="shared" si="56"/>
        <v>0</v>
      </c>
      <c r="K93" s="72"/>
      <c r="L93" s="69">
        <f t="shared" si="57"/>
        <v>0</v>
      </c>
      <c r="M93" s="130"/>
      <c r="N93" s="85" t="s">
        <v>782</v>
      </c>
      <c r="O93" s="76"/>
      <c r="P93" s="72"/>
      <c r="Q93" s="119">
        <f t="shared" si="58"/>
        <v>0</v>
      </c>
      <c r="R93" s="72"/>
      <c r="S93" s="69">
        <f t="shared" si="59"/>
        <v>0</v>
      </c>
      <c r="T93" s="76"/>
      <c r="U93" s="72"/>
      <c r="V93" s="119">
        <f t="shared" si="60"/>
        <v>0</v>
      </c>
      <c r="W93" s="72"/>
      <c r="X93" s="69">
        <f t="shared" si="61"/>
        <v>0</v>
      </c>
    </row>
    <row r="94" spans="1:24" ht="12.75">
      <c r="A94" s="85" t="s">
        <v>783</v>
      </c>
      <c r="B94" s="64">
        <v>1000</v>
      </c>
      <c r="C94" s="65">
        <v>0.896</v>
      </c>
      <c r="D94" s="65"/>
      <c r="E94" s="67">
        <f t="shared" si="54"/>
        <v>0</v>
      </c>
      <c r="F94" s="65"/>
      <c r="G94" s="69">
        <f t="shared" si="55"/>
        <v>0</v>
      </c>
      <c r="H94" s="76"/>
      <c r="I94" s="65"/>
      <c r="J94" s="67">
        <f t="shared" si="56"/>
        <v>0</v>
      </c>
      <c r="K94" s="72"/>
      <c r="L94" s="69">
        <f t="shared" si="57"/>
        <v>0</v>
      </c>
      <c r="M94" s="130"/>
      <c r="N94" s="85" t="s">
        <v>783</v>
      </c>
      <c r="O94" s="76"/>
      <c r="P94" s="72"/>
      <c r="Q94" s="119">
        <f t="shared" si="58"/>
        <v>0</v>
      </c>
      <c r="R94" s="72"/>
      <c r="S94" s="69">
        <f t="shared" si="59"/>
        <v>0</v>
      </c>
      <c r="T94" s="76"/>
      <c r="U94" s="72"/>
      <c r="V94" s="119">
        <f t="shared" si="60"/>
        <v>0</v>
      </c>
      <c r="W94" s="72"/>
      <c r="X94" s="69">
        <f t="shared" si="61"/>
        <v>0</v>
      </c>
    </row>
    <row r="95" spans="1:24" ht="12.75">
      <c r="A95" s="85" t="s">
        <v>784</v>
      </c>
      <c r="B95" s="64">
        <v>1000</v>
      </c>
      <c r="C95" s="65">
        <v>0.972</v>
      </c>
      <c r="D95" s="65"/>
      <c r="E95" s="67">
        <f t="shared" si="54"/>
        <v>0</v>
      </c>
      <c r="F95" s="65"/>
      <c r="G95" s="69">
        <f t="shared" si="55"/>
        <v>0</v>
      </c>
      <c r="H95" s="76"/>
      <c r="I95" s="65"/>
      <c r="J95" s="67">
        <f t="shared" si="56"/>
        <v>0</v>
      </c>
      <c r="K95" s="72"/>
      <c r="L95" s="69">
        <f t="shared" si="57"/>
        <v>0</v>
      </c>
      <c r="M95" s="130"/>
      <c r="N95" s="85" t="s">
        <v>784</v>
      </c>
      <c r="O95" s="76"/>
      <c r="P95" s="72"/>
      <c r="Q95" s="119">
        <f t="shared" si="58"/>
        <v>0</v>
      </c>
      <c r="R95" s="72"/>
      <c r="S95" s="69">
        <f t="shared" si="59"/>
        <v>0</v>
      </c>
      <c r="T95" s="76"/>
      <c r="U95" s="72"/>
      <c r="V95" s="119">
        <f t="shared" si="60"/>
        <v>0</v>
      </c>
      <c r="W95" s="72"/>
      <c r="X95" s="69">
        <f t="shared" si="61"/>
        <v>0</v>
      </c>
    </row>
    <row r="96" spans="1:24" ht="12.75">
      <c r="A96" s="85" t="s">
        <v>549</v>
      </c>
      <c r="B96" s="64">
        <v>1000</v>
      </c>
      <c r="C96" s="65">
        <v>1.048</v>
      </c>
      <c r="D96" s="65"/>
      <c r="E96" s="67">
        <f t="shared" si="54"/>
        <v>0</v>
      </c>
      <c r="F96" s="65"/>
      <c r="G96" s="69">
        <f t="shared" si="55"/>
        <v>0</v>
      </c>
      <c r="H96" s="76"/>
      <c r="I96" s="65"/>
      <c r="J96" s="67">
        <f t="shared" si="56"/>
        <v>0</v>
      </c>
      <c r="K96" s="72"/>
      <c r="L96" s="69">
        <f t="shared" si="57"/>
        <v>0</v>
      </c>
      <c r="M96" s="130"/>
      <c r="N96" s="85" t="s">
        <v>549</v>
      </c>
      <c r="O96" s="76"/>
      <c r="P96" s="72"/>
      <c r="Q96" s="119">
        <f t="shared" si="58"/>
        <v>0</v>
      </c>
      <c r="R96" s="72"/>
      <c r="S96" s="69">
        <f t="shared" si="59"/>
        <v>0</v>
      </c>
      <c r="T96" s="76"/>
      <c r="U96" s="72"/>
      <c r="V96" s="119">
        <f t="shared" si="60"/>
        <v>0</v>
      </c>
      <c r="W96" s="72"/>
      <c r="X96" s="69">
        <f t="shared" si="61"/>
        <v>0</v>
      </c>
    </row>
    <row r="97" spans="1:24" ht="12.75">
      <c r="A97" s="85" t="s">
        <v>785</v>
      </c>
      <c r="B97" s="64">
        <v>1000</v>
      </c>
      <c r="C97" s="65">
        <v>1.199</v>
      </c>
      <c r="D97" s="65"/>
      <c r="E97" s="67">
        <f t="shared" si="54"/>
        <v>0</v>
      </c>
      <c r="F97" s="65"/>
      <c r="G97" s="69">
        <f t="shared" si="55"/>
        <v>0</v>
      </c>
      <c r="H97" s="76"/>
      <c r="I97" s="65"/>
      <c r="J97" s="67">
        <f t="shared" si="56"/>
        <v>0</v>
      </c>
      <c r="K97" s="72"/>
      <c r="L97" s="69">
        <f t="shared" si="57"/>
        <v>0</v>
      </c>
      <c r="M97" s="130"/>
      <c r="N97" s="85" t="s">
        <v>785</v>
      </c>
      <c r="O97" s="76"/>
      <c r="P97" s="72"/>
      <c r="Q97" s="119">
        <f t="shared" si="58"/>
        <v>0</v>
      </c>
      <c r="R97" s="72"/>
      <c r="S97" s="69">
        <f t="shared" si="59"/>
        <v>0</v>
      </c>
      <c r="T97" s="76"/>
      <c r="U97" s="72"/>
      <c r="V97" s="119">
        <f t="shared" si="60"/>
        <v>0</v>
      </c>
      <c r="W97" s="72"/>
      <c r="X97" s="69">
        <f t="shared" si="61"/>
        <v>0</v>
      </c>
    </row>
    <row r="98" spans="1:24" ht="12.75">
      <c r="A98" s="85" t="s">
        <v>786</v>
      </c>
      <c r="B98" s="64">
        <v>1000</v>
      </c>
      <c r="C98" s="65">
        <v>1.35</v>
      </c>
      <c r="D98" s="65"/>
      <c r="E98" s="67">
        <f t="shared" si="54"/>
        <v>0</v>
      </c>
      <c r="F98" s="65"/>
      <c r="G98" s="69">
        <f t="shared" si="55"/>
        <v>0</v>
      </c>
      <c r="H98" s="76"/>
      <c r="I98" s="65"/>
      <c r="J98" s="67">
        <f t="shared" si="56"/>
        <v>0</v>
      </c>
      <c r="K98" s="72"/>
      <c r="L98" s="69">
        <f t="shared" si="57"/>
        <v>0</v>
      </c>
      <c r="M98" s="130"/>
      <c r="N98" s="85" t="s">
        <v>786</v>
      </c>
      <c r="O98" s="76"/>
      <c r="P98" s="72"/>
      <c r="Q98" s="119">
        <f t="shared" si="58"/>
        <v>0</v>
      </c>
      <c r="R98" s="72"/>
      <c r="S98" s="69">
        <f t="shared" si="59"/>
        <v>0</v>
      </c>
      <c r="T98" s="76"/>
      <c r="U98" s="72"/>
      <c r="V98" s="119">
        <f t="shared" si="60"/>
        <v>0</v>
      </c>
      <c r="W98" s="72"/>
      <c r="X98" s="69">
        <f t="shared" si="61"/>
        <v>0</v>
      </c>
    </row>
    <row r="99" spans="1:24" ht="12.75">
      <c r="A99" s="85" t="s">
        <v>550</v>
      </c>
      <c r="B99" s="64">
        <v>1000</v>
      </c>
      <c r="C99" s="65">
        <v>1.501</v>
      </c>
      <c r="D99" s="65"/>
      <c r="E99" s="67">
        <f t="shared" si="54"/>
        <v>0</v>
      </c>
      <c r="F99" s="65"/>
      <c r="G99" s="69">
        <f t="shared" si="55"/>
        <v>0</v>
      </c>
      <c r="H99" s="76"/>
      <c r="I99" s="65"/>
      <c r="J99" s="67">
        <f t="shared" si="56"/>
        <v>0</v>
      </c>
      <c r="K99" s="72"/>
      <c r="L99" s="69">
        <f t="shared" si="57"/>
        <v>0</v>
      </c>
      <c r="M99" s="130"/>
      <c r="N99" s="85" t="s">
        <v>550</v>
      </c>
      <c r="O99" s="76"/>
      <c r="P99" s="72"/>
      <c r="Q99" s="119">
        <f t="shared" si="58"/>
        <v>0</v>
      </c>
      <c r="R99" s="72"/>
      <c r="S99" s="69">
        <f t="shared" si="59"/>
        <v>0</v>
      </c>
      <c r="T99" s="76"/>
      <c r="U99" s="72"/>
      <c r="V99" s="119">
        <f t="shared" si="60"/>
        <v>0</v>
      </c>
      <c r="W99" s="72"/>
      <c r="X99" s="69">
        <f t="shared" si="61"/>
        <v>0</v>
      </c>
    </row>
    <row r="100" spans="1:24" ht="12.75">
      <c r="A100" s="85" t="s">
        <v>551</v>
      </c>
      <c r="B100" s="64">
        <v>1000</v>
      </c>
      <c r="C100" s="65">
        <v>1.652</v>
      </c>
      <c r="D100" s="65"/>
      <c r="E100" s="67">
        <f t="shared" si="54"/>
        <v>0</v>
      </c>
      <c r="F100" s="65"/>
      <c r="G100" s="69">
        <f t="shared" si="55"/>
        <v>0</v>
      </c>
      <c r="H100" s="76"/>
      <c r="I100" s="65"/>
      <c r="J100" s="67">
        <f t="shared" si="56"/>
        <v>0</v>
      </c>
      <c r="K100" s="72"/>
      <c r="L100" s="69">
        <f t="shared" si="57"/>
        <v>0</v>
      </c>
      <c r="M100" s="130"/>
      <c r="N100" s="85" t="s">
        <v>551</v>
      </c>
      <c r="O100" s="76"/>
      <c r="P100" s="72"/>
      <c r="Q100" s="119">
        <f t="shared" si="58"/>
        <v>0</v>
      </c>
      <c r="R100" s="72"/>
      <c r="S100" s="69">
        <f t="shared" si="59"/>
        <v>0</v>
      </c>
      <c r="T100" s="76"/>
      <c r="U100" s="72"/>
      <c r="V100" s="119">
        <f t="shared" si="60"/>
        <v>0</v>
      </c>
      <c r="W100" s="72"/>
      <c r="X100" s="69">
        <f t="shared" si="61"/>
        <v>0</v>
      </c>
    </row>
    <row r="101" spans="1:24" ht="12.75">
      <c r="A101" s="85" t="s">
        <v>555</v>
      </c>
      <c r="B101" s="64">
        <v>1000</v>
      </c>
      <c r="C101" s="65">
        <v>1.803</v>
      </c>
      <c r="D101" s="65"/>
      <c r="E101" s="67">
        <f t="shared" si="54"/>
        <v>0</v>
      </c>
      <c r="F101" s="65"/>
      <c r="G101" s="69">
        <f t="shared" si="55"/>
        <v>0</v>
      </c>
      <c r="H101" s="76"/>
      <c r="I101" s="65"/>
      <c r="J101" s="67">
        <f t="shared" si="56"/>
        <v>0</v>
      </c>
      <c r="K101" s="72"/>
      <c r="L101" s="69">
        <f t="shared" si="57"/>
        <v>0</v>
      </c>
      <c r="M101" s="130"/>
      <c r="N101" s="85" t="s">
        <v>555</v>
      </c>
      <c r="O101" s="76"/>
      <c r="P101" s="72"/>
      <c r="Q101" s="119">
        <f t="shared" si="58"/>
        <v>0</v>
      </c>
      <c r="R101" s="72"/>
      <c r="S101" s="69">
        <f t="shared" si="59"/>
        <v>0</v>
      </c>
      <c r="T101" s="76"/>
      <c r="U101" s="72"/>
      <c r="V101" s="119">
        <f t="shared" si="60"/>
        <v>0</v>
      </c>
      <c r="W101" s="72"/>
      <c r="X101" s="69">
        <f t="shared" si="61"/>
        <v>0</v>
      </c>
    </row>
    <row r="102" spans="1:24" ht="12.75">
      <c r="A102" s="85" t="s">
        <v>552</v>
      </c>
      <c r="B102" s="64">
        <v>1000</v>
      </c>
      <c r="C102" s="65">
        <v>1.954</v>
      </c>
      <c r="D102" s="65"/>
      <c r="E102" s="67">
        <f t="shared" si="54"/>
        <v>0</v>
      </c>
      <c r="F102" s="65"/>
      <c r="G102" s="69">
        <f t="shared" si="55"/>
        <v>0</v>
      </c>
      <c r="H102" s="76"/>
      <c r="I102" s="65"/>
      <c r="J102" s="67">
        <f t="shared" si="56"/>
        <v>0</v>
      </c>
      <c r="K102" s="72"/>
      <c r="L102" s="69">
        <f t="shared" si="57"/>
        <v>0</v>
      </c>
      <c r="M102" s="130"/>
      <c r="N102" s="85" t="s">
        <v>552</v>
      </c>
      <c r="O102" s="76"/>
      <c r="P102" s="72"/>
      <c r="Q102" s="119">
        <f t="shared" si="58"/>
        <v>0</v>
      </c>
      <c r="R102" s="72"/>
      <c r="S102" s="69">
        <f t="shared" si="59"/>
        <v>0</v>
      </c>
      <c r="T102" s="76"/>
      <c r="U102" s="72"/>
      <c r="V102" s="119">
        <f t="shared" si="60"/>
        <v>0</v>
      </c>
      <c r="W102" s="72"/>
      <c r="X102" s="69">
        <f t="shared" si="61"/>
        <v>0</v>
      </c>
    </row>
    <row r="103" spans="1:24" ht="12.75">
      <c r="A103" s="85" t="s">
        <v>787</v>
      </c>
      <c r="B103" s="64">
        <v>1000</v>
      </c>
      <c r="C103" s="65">
        <v>2.105</v>
      </c>
      <c r="D103" s="65"/>
      <c r="E103" s="67">
        <f t="shared" si="54"/>
        <v>0</v>
      </c>
      <c r="F103" s="65"/>
      <c r="G103" s="69">
        <f t="shared" si="55"/>
        <v>0</v>
      </c>
      <c r="H103" s="76"/>
      <c r="I103" s="65"/>
      <c r="J103" s="67">
        <f t="shared" si="56"/>
        <v>0</v>
      </c>
      <c r="K103" s="72"/>
      <c r="L103" s="69">
        <f t="shared" si="57"/>
        <v>0</v>
      </c>
      <c r="M103" s="130"/>
      <c r="N103" s="85" t="s">
        <v>787</v>
      </c>
      <c r="O103" s="76"/>
      <c r="P103" s="72"/>
      <c r="Q103" s="119">
        <f t="shared" si="58"/>
        <v>0</v>
      </c>
      <c r="R103" s="72"/>
      <c r="S103" s="69">
        <f t="shared" si="59"/>
        <v>0</v>
      </c>
      <c r="T103" s="76"/>
      <c r="U103" s="72"/>
      <c r="V103" s="119">
        <f t="shared" si="60"/>
        <v>0</v>
      </c>
      <c r="W103" s="72"/>
      <c r="X103" s="69">
        <f t="shared" si="61"/>
        <v>0</v>
      </c>
    </row>
    <row r="104" spans="1:24" ht="12.75">
      <c r="A104" s="85" t="s">
        <v>788</v>
      </c>
      <c r="B104" s="64">
        <v>1000</v>
      </c>
      <c r="C104" s="65">
        <v>2.256</v>
      </c>
      <c r="D104" s="65"/>
      <c r="E104" s="67">
        <f t="shared" si="54"/>
        <v>0</v>
      </c>
      <c r="F104" s="65"/>
      <c r="G104" s="69">
        <f t="shared" si="55"/>
        <v>0</v>
      </c>
      <c r="H104" s="76"/>
      <c r="I104" s="65"/>
      <c r="J104" s="67">
        <f t="shared" si="56"/>
        <v>0</v>
      </c>
      <c r="K104" s="72"/>
      <c r="L104" s="69">
        <f t="shared" si="57"/>
        <v>0</v>
      </c>
      <c r="M104" s="130"/>
      <c r="N104" s="85" t="s">
        <v>788</v>
      </c>
      <c r="O104" s="76"/>
      <c r="P104" s="72"/>
      <c r="Q104" s="119">
        <f t="shared" si="58"/>
        <v>0</v>
      </c>
      <c r="R104" s="72"/>
      <c r="S104" s="69">
        <f t="shared" si="59"/>
        <v>0</v>
      </c>
      <c r="T104" s="76"/>
      <c r="U104" s="72"/>
      <c r="V104" s="119">
        <f t="shared" si="60"/>
        <v>0</v>
      </c>
      <c r="W104" s="72"/>
      <c r="X104" s="69">
        <f t="shared" si="61"/>
        <v>0</v>
      </c>
    </row>
    <row r="105" spans="1:24" ht="12.75">
      <c r="A105" s="85" t="s">
        <v>789</v>
      </c>
      <c r="B105" s="64">
        <v>1000</v>
      </c>
      <c r="C105" s="65">
        <v>2.407</v>
      </c>
      <c r="D105" s="65"/>
      <c r="E105" s="67">
        <f t="shared" si="54"/>
        <v>0</v>
      </c>
      <c r="F105" s="65"/>
      <c r="G105" s="69">
        <f t="shared" si="55"/>
        <v>0</v>
      </c>
      <c r="H105" s="76"/>
      <c r="I105" s="65"/>
      <c r="J105" s="67">
        <f t="shared" si="56"/>
        <v>0</v>
      </c>
      <c r="K105" s="72"/>
      <c r="L105" s="69">
        <f t="shared" si="57"/>
        <v>0</v>
      </c>
      <c r="M105" s="130"/>
      <c r="N105" s="85" t="s">
        <v>789</v>
      </c>
      <c r="O105" s="76"/>
      <c r="P105" s="72"/>
      <c r="Q105" s="119">
        <f t="shared" si="58"/>
        <v>0</v>
      </c>
      <c r="R105" s="72"/>
      <c r="S105" s="69">
        <f t="shared" si="59"/>
        <v>0</v>
      </c>
      <c r="T105" s="76"/>
      <c r="U105" s="72"/>
      <c r="V105" s="119">
        <f t="shared" si="60"/>
        <v>0</v>
      </c>
      <c r="W105" s="72"/>
      <c r="X105" s="69">
        <f t="shared" si="61"/>
        <v>0</v>
      </c>
    </row>
    <row r="106" spans="1:24" ht="12.75">
      <c r="A106" s="85" t="s">
        <v>553</v>
      </c>
      <c r="B106" s="64">
        <v>1000</v>
      </c>
      <c r="C106" s="65">
        <v>2.558</v>
      </c>
      <c r="D106" s="65"/>
      <c r="E106" s="67">
        <f t="shared" si="54"/>
        <v>0</v>
      </c>
      <c r="F106" s="65"/>
      <c r="G106" s="69">
        <f t="shared" si="55"/>
        <v>0</v>
      </c>
      <c r="H106" s="76"/>
      <c r="I106" s="65"/>
      <c r="J106" s="67">
        <f t="shared" si="56"/>
        <v>0</v>
      </c>
      <c r="K106" s="72"/>
      <c r="L106" s="69">
        <f t="shared" si="57"/>
        <v>0</v>
      </c>
      <c r="M106" s="130"/>
      <c r="N106" s="85" t="s">
        <v>553</v>
      </c>
      <c r="O106" s="76"/>
      <c r="P106" s="72"/>
      <c r="Q106" s="119">
        <f t="shared" si="58"/>
        <v>0</v>
      </c>
      <c r="R106" s="72"/>
      <c r="S106" s="69">
        <f t="shared" si="59"/>
        <v>0</v>
      </c>
      <c r="T106" s="76"/>
      <c r="U106" s="72"/>
      <c r="V106" s="119">
        <f t="shared" si="60"/>
        <v>0</v>
      </c>
      <c r="W106" s="72"/>
      <c r="X106" s="69">
        <f t="shared" si="61"/>
        <v>0</v>
      </c>
    </row>
    <row r="107" spans="1:24" ht="12.75">
      <c r="A107" s="85" t="s">
        <v>790</v>
      </c>
      <c r="B107" s="64">
        <v>1000</v>
      </c>
      <c r="C107" s="65">
        <v>2.709</v>
      </c>
      <c r="D107" s="65"/>
      <c r="E107" s="67">
        <f t="shared" si="54"/>
        <v>0</v>
      </c>
      <c r="F107" s="65"/>
      <c r="G107" s="69">
        <f t="shared" si="55"/>
        <v>0</v>
      </c>
      <c r="H107" s="76"/>
      <c r="I107" s="65"/>
      <c r="J107" s="67">
        <f t="shared" si="56"/>
        <v>0</v>
      </c>
      <c r="K107" s="72"/>
      <c r="L107" s="69">
        <f t="shared" si="57"/>
        <v>0</v>
      </c>
      <c r="M107" s="130"/>
      <c r="N107" s="85" t="s">
        <v>790</v>
      </c>
      <c r="O107" s="76"/>
      <c r="P107" s="72"/>
      <c r="Q107" s="119">
        <f t="shared" si="58"/>
        <v>0</v>
      </c>
      <c r="R107" s="72"/>
      <c r="S107" s="69">
        <f t="shared" si="59"/>
        <v>0</v>
      </c>
      <c r="T107" s="76"/>
      <c r="U107" s="72"/>
      <c r="V107" s="119">
        <f t="shared" si="60"/>
        <v>0</v>
      </c>
      <c r="W107" s="72"/>
      <c r="X107" s="69">
        <f t="shared" si="61"/>
        <v>0</v>
      </c>
    </row>
    <row r="108" spans="1:24" ht="12.75">
      <c r="A108" s="85" t="s">
        <v>791</v>
      </c>
      <c r="B108" s="64">
        <v>1000</v>
      </c>
      <c r="C108" s="65">
        <v>2.86</v>
      </c>
      <c r="D108" s="65"/>
      <c r="E108" s="67">
        <f t="shared" si="54"/>
        <v>0</v>
      </c>
      <c r="F108" s="65"/>
      <c r="G108" s="69">
        <f t="shared" si="55"/>
        <v>0</v>
      </c>
      <c r="H108" s="76"/>
      <c r="I108" s="65"/>
      <c r="J108" s="67">
        <f t="shared" si="56"/>
        <v>0</v>
      </c>
      <c r="K108" s="72"/>
      <c r="L108" s="69">
        <f t="shared" si="57"/>
        <v>0</v>
      </c>
      <c r="M108" s="130"/>
      <c r="N108" s="85" t="s">
        <v>791</v>
      </c>
      <c r="O108" s="76"/>
      <c r="P108" s="72"/>
      <c r="Q108" s="119">
        <f t="shared" si="58"/>
        <v>0</v>
      </c>
      <c r="R108" s="72"/>
      <c r="S108" s="69">
        <f t="shared" si="59"/>
        <v>0</v>
      </c>
      <c r="T108" s="76"/>
      <c r="U108" s="72"/>
      <c r="V108" s="119">
        <f t="shared" si="60"/>
        <v>0</v>
      </c>
      <c r="W108" s="72"/>
      <c r="X108" s="69">
        <f t="shared" si="61"/>
        <v>0</v>
      </c>
    </row>
    <row r="109" spans="1:24" ht="12.75">
      <c r="A109" s="85" t="s">
        <v>792</v>
      </c>
      <c r="B109" s="64">
        <v>1000</v>
      </c>
      <c r="C109" s="65">
        <v>3.011</v>
      </c>
      <c r="D109" s="65"/>
      <c r="E109" s="67">
        <f t="shared" si="54"/>
        <v>0</v>
      </c>
      <c r="F109" s="65"/>
      <c r="G109" s="69">
        <f t="shared" si="55"/>
        <v>0</v>
      </c>
      <c r="H109" s="76"/>
      <c r="I109" s="65"/>
      <c r="J109" s="67">
        <f t="shared" si="56"/>
        <v>0</v>
      </c>
      <c r="K109" s="72"/>
      <c r="L109" s="69">
        <f t="shared" si="57"/>
        <v>0</v>
      </c>
      <c r="M109" s="130"/>
      <c r="N109" s="85" t="s">
        <v>792</v>
      </c>
      <c r="O109" s="76"/>
      <c r="P109" s="72"/>
      <c r="Q109" s="119">
        <f t="shared" si="58"/>
        <v>0</v>
      </c>
      <c r="R109" s="72"/>
      <c r="S109" s="69">
        <f t="shared" si="59"/>
        <v>0</v>
      </c>
      <c r="T109" s="76"/>
      <c r="U109" s="72"/>
      <c r="V109" s="119">
        <f t="shared" si="60"/>
        <v>0</v>
      </c>
      <c r="W109" s="72"/>
      <c r="X109" s="69">
        <f t="shared" si="61"/>
        <v>0</v>
      </c>
    </row>
    <row r="110" spans="1:24" ht="12.75">
      <c r="A110" s="85" t="s">
        <v>793</v>
      </c>
      <c r="B110" s="64">
        <v>1000</v>
      </c>
      <c r="C110" s="65">
        <v>3.162</v>
      </c>
      <c r="D110" s="65"/>
      <c r="E110" s="67">
        <f t="shared" si="54"/>
        <v>0</v>
      </c>
      <c r="F110" s="65"/>
      <c r="G110" s="69">
        <f t="shared" si="55"/>
        <v>0</v>
      </c>
      <c r="H110" s="76"/>
      <c r="I110" s="65"/>
      <c r="J110" s="67">
        <f t="shared" si="56"/>
        <v>0</v>
      </c>
      <c r="K110" s="72"/>
      <c r="L110" s="69">
        <f t="shared" si="57"/>
        <v>0</v>
      </c>
      <c r="M110" s="130"/>
      <c r="N110" s="85" t="s">
        <v>793</v>
      </c>
      <c r="O110" s="76"/>
      <c r="P110" s="72"/>
      <c r="Q110" s="119">
        <f t="shared" si="58"/>
        <v>0</v>
      </c>
      <c r="R110" s="72"/>
      <c r="S110" s="69">
        <f t="shared" si="59"/>
        <v>0</v>
      </c>
      <c r="T110" s="76"/>
      <c r="U110" s="72"/>
      <c r="V110" s="119">
        <f t="shared" si="60"/>
        <v>0</v>
      </c>
      <c r="W110" s="72"/>
      <c r="X110" s="69">
        <f t="shared" si="61"/>
        <v>0</v>
      </c>
    </row>
    <row r="111" spans="1:24" ht="12.75">
      <c r="A111" s="85" t="s">
        <v>554</v>
      </c>
      <c r="B111" s="64">
        <v>1000</v>
      </c>
      <c r="C111" s="65">
        <v>3.313</v>
      </c>
      <c r="D111" s="65"/>
      <c r="E111" s="67">
        <f t="shared" si="54"/>
        <v>0</v>
      </c>
      <c r="F111" s="65"/>
      <c r="G111" s="69">
        <f t="shared" si="55"/>
        <v>0</v>
      </c>
      <c r="H111" s="76"/>
      <c r="I111" s="65"/>
      <c r="J111" s="67">
        <f t="shared" si="56"/>
        <v>0</v>
      </c>
      <c r="K111" s="72"/>
      <c r="L111" s="69">
        <f t="shared" si="57"/>
        <v>0</v>
      </c>
      <c r="M111" s="130"/>
      <c r="N111" s="85" t="s">
        <v>554</v>
      </c>
      <c r="O111" s="76"/>
      <c r="P111" s="72"/>
      <c r="Q111" s="119">
        <f t="shared" si="58"/>
        <v>0</v>
      </c>
      <c r="R111" s="72"/>
      <c r="S111" s="69">
        <f t="shared" si="59"/>
        <v>0</v>
      </c>
      <c r="T111" s="76"/>
      <c r="U111" s="72"/>
      <c r="V111" s="119">
        <f t="shared" si="60"/>
        <v>0</v>
      </c>
      <c r="W111" s="72"/>
      <c r="X111" s="69">
        <f t="shared" si="61"/>
        <v>0</v>
      </c>
    </row>
    <row r="112" spans="1:24" ht="15">
      <c r="A112" s="84" t="s">
        <v>208</v>
      </c>
      <c r="B112" s="1"/>
      <c r="E112" s="7"/>
      <c r="G112" s="8"/>
      <c r="H112" s="76"/>
      <c r="J112" s="7"/>
      <c r="L112" s="8"/>
      <c r="M112" s="130"/>
      <c r="N112" s="84" t="s">
        <v>208</v>
      </c>
      <c r="O112" s="76"/>
      <c r="P112" s="124"/>
      <c r="Q112" s="123"/>
      <c r="R112" s="81"/>
      <c r="S112" s="82"/>
      <c r="T112" s="76"/>
      <c r="U112" s="124"/>
      <c r="V112" s="123"/>
      <c r="W112" s="81"/>
      <c r="X112" s="82"/>
    </row>
    <row r="113" spans="1:24" ht="12.75">
      <c r="A113" s="87" t="s">
        <v>150</v>
      </c>
      <c r="B113" s="64">
        <v>1000</v>
      </c>
      <c r="C113" s="65">
        <v>0.924</v>
      </c>
      <c r="D113" s="72"/>
      <c r="E113" s="67">
        <f aca="true" t="shared" si="62" ref="E113:E136">B113/C113*D113</f>
        <v>0</v>
      </c>
      <c r="F113" s="64"/>
      <c r="G113" s="69">
        <f aca="true" t="shared" si="63" ref="G113:G136">F113/B113*C113</f>
        <v>0</v>
      </c>
      <c r="H113" s="76"/>
      <c r="I113" s="72"/>
      <c r="J113" s="67">
        <f aca="true" t="shared" si="64" ref="J113:J136">B113/C113*I113/0.356</f>
        <v>0</v>
      </c>
      <c r="K113" s="64"/>
      <c r="L113" s="69">
        <f aca="true" t="shared" si="65" ref="L113:L136">K113/B113*C113*0.356</f>
        <v>0</v>
      </c>
      <c r="M113" s="129"/>
      <c r="N113" s="87" t="s">
        <v>150</v>
      </c>
      <c r="O113" s="76"/>
      <c r="P113" s="120"/>
      <c r="Q113" s="122">
        <f aca="true" t="shared" si="66" ref="Q113:Q124">B113/C113*P113/1.134</f>
        <v>0</v>
      </c>
      <c r="R113" s="79"/>
      <c r="S113" s="80">
        <f aca="true" t="shared" si="67" ref="S113:S124">R113/B113*C113*1.134</f>
        <v>0</v>
      </c>
      <c r="T113" s="76"/>
      <c r="U113" s="72"/>
      <c r="V113" s="119">
        <f aca="true" t="shared" si="68" ref="V113:V136">B113/C113*U113/1.08</f>
        <v>0</v>
      </c>
      <c r="W113" s="64"/>
      <c r="X113" s="69">
        <f aca="true" t="shared" si="69" ref="X113:X136">W113/B113*C113*1.08</f>
        <v>0</v>
      </c>
    </row>
    <row r="114" spans="1:24" ht="12.75">
      <c r="A114" s="85" t="s">
        <v>151</v>
      </c>
      <c r="B114" s="64">
        <v>1000</v>
      </c>
      <c r="C114" s="65">
        <v>1.023</v>
      </c>
      <c r="D114" s="72"/>
      <c r="E114" s="67">
        <f t="shared" si="62"/>
        <v>0</v>
      </c>
      <c r="F114" s="64"/>
      <c r="G114" s="69">
        <f t="shared" si="63"/>
        <v>0</v>
      </c>
      <c r="H114" s="76"/>
      <c r="I114" s="72"/>
      <c r="J114" s="67">
        <f t="shared" si="64"/>
        <v>0</v>
      </c>
      <c r="K114" s="64"/>
      <c r="L114" s="69">
        <f t="shared" si="65"/>
        <v>0</v>
      </c>
      <c r="M114" s="129"/>
      <c r="N114" s="85" t="s">
        <v>151</v>
      </c>
      <c r="O114" s="76"/>
      <c r="P114" s="72"/>
      <c r="Q114" s="119">
        <f t="shared" si="66"/>
        <v>0</v>
      </c>
      <c r="R114" s="64"/>
      <c r="S114" s="69">
        <f t="shared" si="67"/>
        <v>0</v>
      </c>
      <c r="T114" s="76"/>
      <c r="U114" s="72"/>
      <c r="V114" s="119">
        <f t="shared" si="68"/>
        <v>0</v>
      </c>
      <c r="W114" s="64"/>
      <c r="X114" s="69">
        <f t="shared" si="69"/>
        <v>0</v>
      </c>
    </row>
    <row r="115" spans="1:24" ht="12.75">
      <c r="A115" s="85" t="s">
        <v>152</v>
      </c>
      <c r="B115" s="64">
        <v>1000</v>
      </c>
      <c r="C115" s="65">
        <v>1.22</v>
      </c>
      <c r="D115" s="72"/>
      <c r="E115" s="67">
        <f t="shared" si="62"/>
        <v>0</v>
      </c>
      <c r="F115" s="64"/>
      <c r="G115" s="69">
        <f t="shared" si="63"/>
        <v>0</v>
      </c>
      <c r="H115" s="76"/>
      <c r="I115" s="72"/>
      <c r="J115" s="67">
        <f t="shared" si="64"/>
        <v>0</v>
      </c>
      <c r="K115" s="64"/>
      <c r="L115" s="69">
        <f t="shared" si="65"/>
        <v>0</v>
      </c>
      <c r="M115" s="129"/>
      <c r="N115" s="85" t="s">
        <v>152</v>
      </c>
      <c r="O115" s="76"/>
      <c r="P115" s="72"/>
      <c r="Q115" s="119">
        <f t="shared" si="66"/>
        <v>0</v>
      </c>
      <c r="R115" s="64"/>
      <c r="S115" s="69">
        <f t="shared" si="67"/>
        <v>0</v>
      </c>
      <c r="T115" s="76"/>
      <c r="U115" s="72"/>
      <c r="V115" s="119">
        <f t="shared" si="68"/>
        <v>0</v>
      </c>
      <c r="W115" s="64"/>
      <c r="X115" s="69">
        <f t="shared" si="69"/>
        <v>0</v>
      </c>
    </row>
    <row r="116" spans="1:24" ht="12.75">
      <c r="A116" s="85" t="s">
        <v>794</v>
      </c>
      <c r="B116" s="64">
        <v>1000</v>
      </c>
      <c r="C116" s="65">
        <v>1.319</v>
      </c>
      <c r="D116" s="72"/>
      <c r="E116" s="67">
        <f>B116/C116*D116</f>
        <v>0</v>
      </c>
      <c r="F116" s="64"/>
      <c r="G116" s="69">
        <f>F116/B116*C116</f>
        <v>0</v>
      </c>
      <c r="H116" s="76"/>
      <c r="I116" s="72"/>
      <c r="J116" s="67">
        <f>B116/C116*I116/0.356</f>
        <v>0</v>
      </c>
      <c r="K116" s="64"/>
      <c r="L116" s="69">
        <f>K116/B116*C116*0.356</f>
        <v>0</v>
      </c>
      <c r="M116" s="129"/>
      <c r="N116" s="85" t="s">
        <v>794</v>
      </c>
      <c r="O116" s="76"/>
      <c r="P116" s="72"/>
      <c r="Q116" s="119">
        <f t="shared" si="66"/>
        <v>0</v>
      </c>
      <c r="R116" s="64"/>
      <c r="S116" s="69">
        <f t="shared" si="67"/>
        <v>0</v>
      </c>
      <c r="T116" s="76"/>
      <c r="U116" s="72"/>
      <c r="V116" s="119">
        <f>B116/C116*U116/1.08</f>
        <v>0</v>
      </c>
      <c r="W116" s="64"/>
      <c r="X116" s="69">
        <f>W116/B116*C116*1.08</f>
        <v>0</v>
      </c>
    </row>
    <row r="117" spans="1:24" ht="12.75">
      <c r="A117" s="85" t="s">
        <v>153</v>
      </c>
      <c r="B117" s="64">
        <v>1000</v>
      </c>
      <c r="C117" s="65">
        <v>1.417</v>
      </c>
      <c r="D117" s="72"/>
      <c r="E117" s="67">
        <f t="shared" si="62"/>
        <v>0</v>
      </c>
      <c r="F117" s="64"/>
      <c r="G117" s="69">
        <f t="shared" si="63"/>
        <v>0</v>
      </c>
      <c r="H117" s="76"/>
      <c r="I117" s="72"/>
      <c r="J117" s="67">
        <f t="shared" si="64"/>
        <v>0</v>
      </c>
      <c r="K117" s="64"/>
      <c r="L117" s="69">
        <f t="shared" si="65"/>
        <v>0</v>
      </c>
      <c r="M117" s="129"/>
      <c r="N117" s="85" t="s">
        <v>153</v>
      </c>
      <c r="O117" s="76"/>
      <c r="P117" s="72"/>
      <c r="Q117" s="119">
        <f t="shared" si="66"/>
        <v>0</v>
      </c>
      <c r="R117" s="64"/>
      <c r="S117" s="69">
        <f t="shared" si="67"/>
        <v>0</v>
      </c>
      <c r="T117" s="76"/>
      <c r="U117" s="72"/>
      <c r="V117" s="119">
        <f t="shared" si="68"/>
        <v>0</v>
      </c>
      <c r="W117" s="64"/>
      <c r="X117" s="69">
        <f t="shared" si="69"/>
        <v>0</v>
      </c>
    </row>
    <row r="118" spans="1:24" ht="12.75">
      <c r="A118" s="85" t="s">
        <v>154</v>
      </c>
      <c r="B118" s="64">
        <v>1000</v>
      </c>
      <c r="C118" s="65">
        <v>1.615</v>
      </c>
      <c r="D118" s="72"/>
      <c r="E118" s="67">
        <f t="shared" si="62"/>
        <v>0</v>
      </c>
      <c r="F118" s="64"/>
      <c r="G118" s="69">
        <f t="shared" si="63"/>
        <v>0</v>
      </c>
      <c r="H118" s="76"/>
      <c r="I118" s="72"/>
      <c r="J118" s="67">
        <f t="shared" si="64"/>
        <v>0</v>
      </c>
      <c r="K118" s="64"/>
      <c r="L118" s="69">
        <f t="shared" si="65"/>
        <v>0</v>
      </c>
      <c r="M118" s="129"/>
      <c r="N118" s="85" t="s">
        <v>154</v>
      </c>
      <c r="O118" s="76"/>
      <c r="P118" s="72"/>
      <c r="Q118" s="119">
        <f t="shared" si="66"/>
        <v>0</v>
      </c>
      <c r="R118" s="64"/>
      <c r="S118" s="69">
        <f t="shared" si="67"/>
        <v>0</v>
      </c>
      <c r="T118" s="76"/>
      <c r="U118" s="72"/>
      <c r="V118" s="119">
        <f t="shared" si="68"/>
        <v>0</v>
      </c>
      <c r="W118" s="64"/>
      <c r="X118" s="69">
        <f t="shared" si="69"/>
        <v>0</v>
      </c>
    </row>
    <row r="119" spans="1:24" ht="12.75">
      <c r="A119" s="85" t="s">
        <v>155</v>
      </c>
      <c r="B119" s="64">
        <v>1000</v>
      </c>
      <c r="C119" s="65">
        <v>1.812</v>
      </c>
      <c r="D119" s="72"/>
      <c r="E119" s="67">
        <f t="shared" si="62"/>
        <v>0</v>
      </c>
      <c r="F119" s="64"/>
      <c r="G119" s="69">
        <f t="shared" si="63"/>
        <v>0</v>
      </c>
      <c r="H119" s="76"/>
      <c r="I119" s="72"/>
      <c r="J119" s="67">
        <f t="shared" si="64"/>
        <v>0</v>
      </c>
      <c r="K119" s="64"/>
      <c r="L119" s="69">
        <f t="shared" si="65"/>
        <v>0</v>
      </c>
      <c r="M119" s="129"/>
      <c r="N119" s="85" t="s">
        <v>155</v>
      </c>
      <c r="O119" s="76"/>
      <c r="P119" s="72"/>
      <c r="Q119" s="119">
        <f t="shared" si="66"/>
        <v>0</v>
      </c>
      <c r="R119" s="64"/>
      <c r="S119" s="69">
        <f t="shared" si="67"/>
        <v>0</v>
      </c>
      <c r="T119" s="76"/>
      <c r="U119" s="72"/>
      <c r="V119" s="119">
        <f t="shared" si="68"/>
        <v>0</v>
      </c>
      <c r="W119" s="64"/>
      <c r="X119" s="69">
        <f t="shared" si="69"/>
        <v>0</v>
      </c>
    </row>
    <row r="120" spans="1:24" ht="12.75">
      <c r="A120" s="85" t="s">
        <v>156</v>
      </c>
      <c r="B120" s="64">
        <v>1000</v>
      </c>
      <c r="C120" s="65">
        <v>2.009</v>
      </c>
      <c r="D120" s="72"/>
      <c r="E120" s="67">
        <f t="shared" si="62"/>
        <v>0</v>
      </c>
      <c r="F120" s="64"/>
      <c r="G120" s="69">
        <f t="shared" si="63"/>
        <v>0</v>
      </c>
      <c r="H120" s="76"/>
      <c r="I120" s="72"/>
      <c r="J120" s="67">
        <f t="shared" si="64"/>
        <v>0</v>
      </c>
      <c r="K120" s="64"/>
      <c r="L120" s="69">
        <f t="shared" si="65"/>
        <v>0</v>
      </c>
      <c r="M120" s="129"/>
      <c r="N120" s="85" t="s">
        <v>156</v>
      </c>
      <c r="O120" s="76"/>
      <c r="P120" s="72"/>
      <c r="Q120" s="119">
        <f t="shared" si="66"/>
        <v>0</v>
      </c>
      <c r="R120" s="64"/>
      <c r="S120" s="69">
        <f t="shared" si="67"/>
        <v>0</v>
      </c>
      <c r="T120" s="76"/>
      <c r="U120" s="72"/>
      <c r="V120" s="119">
        <f t="shared" si="68"/>
        <v>0</v>
      </c>
      <c r="W120" s="64"/>
      <c r="X120" s="69">
        <f t="shared" si="69"/>
        <v>0</v>
      </c>
    </row>
    <row r="121" spans="1:24" ht="12.75">
      <c r="A121" s="85" t="s">
        <v>157</v>
      </c>
      <c r="B121" s="64">
        <v>1000</v>
      </c>
      <c r="C121" s="65">
        <v>2.207</v>
      </c>
      <c r="D121" s="72"/>
      <c r="E121" s="67">
        <f t="shared" si="62"/>
        <v>0</v>
      </c>
      <c r="F121" s="64"/>
      <c r="G121" s="69">
        <f t="shared" si="63"/>
        <v>0</v>
      </c>
      <c r="H121" s="76"/>
      <c r="I121" s="72"/>
      <c r="J121" s="67">
        <f t="shared" si="64"/>
        <v>0</v>
      </c>
      <c r="K121" s="64"/>
      <c r="L121" s="69">
        <f t="shared" si="65"/>
        <v>0</v>
      </c>
      <c r="M121" s="129"/>
      <c r="N121" s="85" t="s">
        <v>157</v>
      </c>
      <c r="O121" s="76"/>
      <c r="P121" s="72"/>
      <c r="Q121" s="119">
        <f t="shared" si="66"/>
        <v>0</v>
      </c>
      <c r="R121" s="64"/>
      <c r="S121" s="69">
        <f t="shared" si="67"/>
        <v>0</v>
      </c>
      <c r="T121" s="76"/>
      <c r="U121" s="72"/>
      <c r="V121" s="119">
        <f t="shared" si="68"/>
        <v>0</v>
      </c>
      <c r="W121" s="64"/>
      <c r="X121" s="69">
        <f t="shared" si="69"/>
        <v>0</v>
      </c>
    </row>
    <row r="122" spans="1:24" ht="12.75">
      <c r="A122" s="85" t="s">
        <v>158</v>
      </c>
      <c r="B122" s="64">
        <v>1000</v>
      </c>
      <c r="C122" s="65">
        <v>2.404</v>
      </c>
      <c r="D122" s="72"/>
      <c r="E122" s="67">
        <f t="shared" si="62"/>
        <v>0</v>
      </c>
      <c r="F122" s="64"/>
      <c r="G122" s="69">
        <f t="shared" si="63"/>
        <v>0</v>
      </c>
      <c r="H122" s="76"/>
      <c r="I122" s="72"/>
      <c r="J122" s="67">
        <f t="shared" si="64"/>
        <v>0</v>
      </c>
      <c r="K122" s="64"/>
      <c r="L122" s="69">
        <f t="shared" si="65"/>
        <v>0</v>
      </c>
      <c r="M122" s="129"/>
      <c r="N122" s="85" t="s">
        <v>158</v>
      </c>
      <c r="O122" s="76"/>
      <c r="P122" s="72"/>
      <c r="Q122" s="119">
        <f t="shared" si="66"/>
        <v>0</v>
      </c>
      <c r="R122" s="64"/>
      <c r="S122" s="69">
        <f t="shared" si="67"/>
        <v>0</v>
      </c>
      <c r="T122" s="76"/>
      <c r="U122" s="72"/>
      <c r="V122" s="119">
        <f t="shared" si="68"/>
        <v>0</v>
      </c>
      <c r="W122" s="64"/>
      <c r="X122" s="69">
        <f t="shared" si="69"/>
        <v>0</v>
      </c>
    </row>
    <row r="123" spans="1:24" ht="12.75">
      <c r="A123" s="85" t="s">
        <v>159</v>
      </c>
      <c r="B123" s="64">
        <v>1000</v>
      </c>
      <c r="C123" s="65">
        <v>2.601</v>
      </c>
      <c r="D123" s="72"/>
      <c r="E123" s="67">
        <f t="shared" si="62"/>
        <v>0</v>
      </c>
      <c r="F123" s="64"/>
      <c r="G123" s="69">
        <f t="shared" si="63"/>
        <v>0</v>
      </c>
      <c r="H123" s="76"/>
      <c r="I123" s="72"/>
      <c r="J123" s="67">
        <f t="shared" si="64"/>
        <v>0</v>
      </c>
      <c r="K123" s="64"/>
      <c r="L123" s="69">
        <f t="shared" si="65"/>
        <v>0</v>
      </c>
      <c r="M123" s="129"/>
      <c r="N123" s="85" t="s">
        <v>159</v>
      </c>
      <c r="O123" s="76"/>
      <c r="P123" s="72"/>
      <c r="Q123" s="119">
        <f t="shared" si="66"/>
        <v>0</v>
      </c>
      <c r="R123" s="64"/>
      <c r="S123" s="69">
        <f t="shared" si="67"/>
        <v>0</v>
      </c>
      <c r="T123" s="76"/>
      <c r="U123" s="72"/>
      <c r="V123" s="119">
        <f t="shared" si="68"/>
        <v>0</v>
      </c>
      <c r="W123" s="64"/>
      <c r="X123" s="69">
        <f t="shared" si="69"/>
        <v>0</v>
      </c>
    </row>
    <row r="124" spans="1:24" ht="12.75">
      <c r="A124" s="85" t="s">
        <v>160</v>
      </c>
      <c r="B124" s="64">
        <v>1000</v>
      </c>
      <c r="C124" s="65">
        <v>2.798</v>
      </c>
      <c r="D124" s="72"/>
      <c r="E124" s="67">
        <f t="shared" si="62"/>
        <v>0</v>
      </c>
      <c r="F124" s="64"/>
      <c r="G124" s="69">
        <f t="shared" si="63"/>
        <v>0</v>
      </c>
      <c r="H124" s="76"/>
      <c r="I124" s="72"/>
      <c r="J124" s="67">
        <f t="shared" si="64"/>
        <v>0</v>
      </c>
      <c r="K124" s="64"/>
      <c r="L124" s="69">
        <f t="shared" si="65"/>
        <v>0</v>
      </c>
      <c r="M124" s="129"/>
      <c r="N124" s="85" t="s">
        <v>160</v>
      </c>
      <c r="O124" s="76"/>
      <c r="P124" s="72"/>
      <c r="Q124" s="119">
        <f t="shared" si="66"/>
        <v>0</v>
      </c>
      <c r="R124" s="64"/>
      <c r="S124" s="69">
        <f t="shared" si="67"/>
        <v>0</v>
      </c>
      <c r="T124" s="76"/>
      <c r="U124" s="72"/>
      <c r="V124" s="119">
        <f t="shared" si="68"/>
        <v>0</v>
      </c>
      <c r="W124" s="64"/>
      <c r="X124" s="69">
        <f t="shared" si="69"/>
        <v>0</v>
      </c>
    </row>
    <row r="125" spans="1:24" ht="12.75">
      <c r="A125" s="85" t="s">
        <v>161</v>
      </c>
      <c r="B125" s="64">
        <v>1000</v>
      </c>
      <c r="C125" s="65">
        <v>2.996</v>
      </c>
      <c r="D125" s="72"/>
      <c r="E125" s="67">
        <f t="shared" si="62"/>
        <v>0</v>
      </c>
      <c r="F125" s="64"/>
      <c r="G125" s="69">
        <f t="shared" si="63"/>
        <v>0</v>
      </c>
      <c r="H125" s="76"/>
      <c r="I125" s="72"/>
      <c r="J125" s="67">
        <f t="shared" si="64"/>
        <v>0</v>
      </c>
      <c r="K125" s="64"/>
      <c r="L125" s="69">
        <f t="shared" si="65"/>
        <v>0</v>
      </c>
      <c r="M125" s="129"/>
      <c r="N125" s="85" t="s">
        <v>161</v>
      </c>
      <c r="O125" s="76"/>
      <c r="P125" s="72"/>
      <c r="Q125" s="119">
        <f aca="true" t="shared" si="70" ref="Q125:Q138">B125/C125*P125/1.134</f>
        <v>0</v>
      </c>
      <c r="R125" s="64"/>
      <c r="S125" s="69">
        <f aca="true" t="shared" si="71" ref="S125:S138">R125/B125*C125*1.134</f>
        <v>0</v>
      </c>
      <c r="T125" s="76"/>
      <c r="U125" s="72"/>
      <c r="V125" s="119">
        <f t="shared" si="68"/>
        <v>0</v>
      </c>
      <c r="W125" s="64"/>
      <c r="X125" s="69">
        <f t="shared" si="69"/>
        <v>0</v>
      </c>
    </row>
    <row r="126" spans="1:24" ht="12.75">
      <c r="A126" s="85" t="s">
        <v>162</v>
      </c>
      <c r="B126" s="64">
        <v>1000</v>
      </c>
      <c r="C126" s="65">
        <v>3.193</v>
      </c>
      <c r="D126" s="72"/>
      <c r="E126" s="67">
        <f t="shared" si="62"/>
        <v>0</v>
      </c>
      <c r="F126" s="64"/>
      <c r="G126" s="69">
        <f t="shared" si="63"/>
        <v>0</v>
      </c>
      <c r="H126" s="76"/>
      <c r="I126" s="72"/>
      <c r="J126" s="67">
        <f t="shared" si="64"/>
        <v>0</v>
      </c>
      <c r="K126" s="64"/>
      <c r="L126" s="69">
        <f t="shared" si="65"/>
        <v>0</v>
      </c>
      <c r="M126" s="129"/>
      <c r="N126" s="85" t="s">
        <v>162</v>
      </c>
      <c r="O126" s="76"/>
      <c r="P126" s="72"/>
      <c r="Q126" s="119">
        <f t="shared" si="70"/>
        <v>0</v>
      </c>
      <c r="R126" s="64"/>
      <c r="S126" s="69">
        <f t="shared" si="71"/>
        <v>0</v>
      </c>
      <c r="T126" s="76"/>
      <c r="U126" s="72"/>
      <c r="V126" s="119">
        <f t="shared" si="68"/>
        <v>0</v>
      </c>
      <c r="W126" s="64"/>
      <c r="X126" s="69">
        <f t="shared" si="69"/>
        <v>0</v>
      </c>
    </row>
    <row r="127" spans="1:24" ht="12.75">
      <c r="A127" s="85" t="s">
        <v>163</v>
      </c>
      <c r="B127" s="64">
        <v>1000</v>
      </c>
      <c r="C127" s="65">
        <v>3.39</v>
      </c>
      <c r="D127" s="72"/>
      <c r="E127" s="67">
        <f t="shared" si="62"/>
        <v>0</v>
      </c>
      <c r="F127" s="64"/>
      <c r="G127" s="69">
        <f t="shared" si="63"/>
        <v>0</v>
      </c>
      <c r="H127" s="76"/>
      <c r="I127" s="72"/>
      <c r="J127" s="67">
        <f t="shared" si="64"/>
        <v>0</v>
      </c>
      <c r="K127" s="64"/>
      <c r="L127" s="69">
        <f t="shared" si="65"/>
        <v>0</v>
      </c>
      <c r="M127" s="129"/>
      <c r="N127" s="85" t="s">
        <v>163</v>
      </c>
      <c r="O127" s="76"/>
      <c r="P127" s="72"/>
      <c r="Q127" s="119">
        <f t="shared" si="70"/>
        <v>0</v>
      </c>
      <c r="R127" s="64"/>
      <c r="S127" s="69">
        <f t="shared" si="71"/>
        <v>0</v>
      </c>
      <c r="T127" s="76"/>
      <c r="U127" s="72"/>
      <c r="V127" s="119">
        <f t="shared" si="68"/>
        <v>0</v>
      </c>
      <c r="W127" s="64"/>
      <c r="X127" s="69">
        <f t="shared" si="69"/>
        <v>0</v>
      </c>
    </row>
    <row r="128" spans="1:24" ht="12.75">
      <c r="A128" s="85" t="s">
        <v>164</v>
      </c>
      <c r="B128" s="64">
        <v>1000</v>
      </c>
      <c r="C128" s="65">
        <v>3.588</v>
      </c>
      <c r="D128" s="72"/>
      <c r="E128" s="67">
        <f t="shared" si="62"/>
        <v>0</v>
      </c>
      <c r="F128" s="64"/>
      <c r="G128" s="69">
        <f t="shared" si="63"/>
        <v>0</v>
      </c>
      <c r="H128" s="76"/>
      <c r="I128" s="72"/>
      <c r="J128" s="67">
        <f t="shared" si="64"/>
        <v>0</v>
      </c>
      <c r="K128" s="64"/>
      <c r="L128" s="69">
        <f t="shared" si="65"/>
        <v>0</v>
      </c>
      <c r="M128" s="129"/>
      <c r="N128" s="85" t="s">
        <v>164</v>
      </c>
      <c r="O128" s="76"/>
      <c r="P128" s="72"/>
      <c r="Q128" s="119">
        <f t="shared" si="70"/>
        <v>0</v>
      </c>
      <c r="R128" s="64"/>
      <c r="S128" s="69">
        <f t="shared" si="71"/>
        <v>0</v>
      </c>
      <c r="T128" s="76"/>
      <c r="U128" s="72"/>
      <c r="V128" s="119">
        <f t="shared" si="68"/>
        <v>0</v>
      </c>
      <c r="W128" s="64"/>
      <c r="X128" s="69">
        <f t="shared" si="69"/>
        <v>0</v>
      </c>
    </row>
    <row r="129" spans="1:24" ht="12.75">
      <c r="A129" s="85" t="s">
        <v>165</v>
      </c>
      <c r="B129" s="64">
        <v>1000</v>
      </c>
      <c r="C129" s="65">
        <v>3.785</v>
      </c>
      <c r="D129" s="72"/>
      <c r="E129" s="67">
        <f t="shared" si="62"/>
        <v>0</v>
      </c>
      <c r="F129" s="64"/>
      <c r="G129" s="69">
        <f t="shared" si="63"/>
        <v>0</v>
      </c>
      <c r="H129" s="76"/>
      <c r="I129" s="72"/>
      <c r="J129" s="67">
        <f t="shared" si="64"/>
        <v>0</v>
      </c>
      <c r="K129" s="64"/>
      <c r="L129" s="69">
        <f t="shared" si="65"/>
        <v>0</v>
      </c>
      <c r="M129" s="129"/>
      <c r="N129" s="85" t="s">
        <v>165</v>
      </c>
      <c r="O129" s="76"/>
      <c r="P129" s="72"/>
      <c r="Q129" s="119">
        <f t="shared" si="70"/>
        <v>0</v>
      </c>
      <c r="R129" s="64"/>
      <c r="S129" s="69">
        <f t="shared" si="71"/>
        <v>0</v>
      </c>
      <c r="T129" s="76"/>
      <c r="U129" s="72"/>
      <c r="V129" s="119">
        <f t="shared" si="68"/>
        <v>0</v>
      </c>
      <c r="W129" s="64"/>
      <c r="X129" s="69">
        <f t="shared" si="69"/>
        <v>0</v>
      </c>
    </row>
    <row r="130" spans="1:24" ht="12.75">
      <c r="A130" s="85" t="s">
        <v>166</v>
      </c>
      <c r="B130" s="64">
        <v>1000</v>
      </c>
      <c r="C130" s="65">
        <v>3.982</v>
      </c>
      <c r="D130" s="72"/>
      <c r="E130" s="67">
        <f t="shared" si="62"/>
        <v>0</v>
      </c>
      <c r="F130" s="64"/>
      <c r="G130" s="69">
        <f t="shared" si="63"/>
        <v>0</v>
      </c>
      <c r="H130" s="76"/>
      <c r="I130" s="72"/>
      <c r="J130" s="67">
        <f t="shared" si="64"/>
        <v>0</v>
      </c>
      <c r="K130" s="64"/>
      <c r="L130" s="69">
        <f t="shared" si="65"/>
        <v>0</v>
      </c>
      <c r="M130" s="129"/>
      <c r="N130" s="85" t="s">
        <v>166</v>
      </c>
      <c r="O130" s="76"/>
      <c r="P130" s="72"/>
      <c r="Q130" s="119">
        <f t="shared" si="70"/>
        <v>0</v>
      </c>
      <c r="R130" s="64"/>
      <c r="S130" s="69">
        <f t="shared" si="71"/>
        <v>0</v>
      </c>
      <c r="T130" s="76"/>
      <c r="U130" s="72"/>
      <c r="V130" s="119">
        <f t="shared" si="68"/>
        <v>0</v>
      </c>
      <c r="W130" s="64"/>
      <c r="X130" s="69">
        <f t="shared" si="69"/>
        <v>0</v>
      </c>
    </row>
    <row r="131" spans="1:24" ht="12.75">
      <c r="A131" s="85" t="s">
        <v>167</v>
      </c>
      <c r="B131" s="64">
        <v>1000</v>
      </c>
      <c r="C131" s="65">
        <v>4.179</v>
      </c>
      <c r="D131" s="72"/>
      <c r="E131" s="67">
        <f t="shared" si="62"/>
        <v>0</v>
      </c>
      <c r="F131" s="64"/>
      <c r="G131" s="69">
        <f t="shared" si="63"/>
        <v>0</v>
      </c>
      <c r="H131" s="76"/>
      <c r="I131" s="72"/>
      <c r="J131" s="67">
        <f t="shared" si="64"/>
        <v>0</v>
      </c>
      <c r="K131" s="64"/>
      <c r="L131" s="69">
        <f t="shared" si="65"/>
        <v>0</v>
      </c>
      <c r="M131" s="129"/>
      <c r="N131" s="85" t="s">
        <v>167</v>
      </c>
      <c r="O131" s="76"/>
      <c r="P131" s="72"/>
      <c r="Q131" s="119">
        <f t="shared" si="70"/>
        <v>0</v>
      </c>
      <c r="R131" s="64"/>
      <c r="S131" s="69">
        <f t="shared" si="71"/>
        <v>0</v>
      </c>
      <c r="T131" s="76"/>
      <c r="U131" s="72"/>
      <c r="V131" s="119">
        <f t="shared" si="68"/>
        <v>0</v>
      </c>
      <c r="W131" s="64"/>
      <c r="X131" s="69">
        <f t="shared" si="69"/>
        <v>0</v>
      </c>
    </row>
    <row r="132" spans="1:24" ht="12.75">
      <c r="A132" s="85" t="s">
        <v>168</v>
      </c>
      <c r="B132" s="64">
        <v>1000</v>
      </c>
      <c r="C132" s="65">
        <v>4.377</v>
      </c>
      <c r="D132" s="72"/>
      <c r="E132" s="67">
        <f>B132/C132*D132</f>
        <v>0</v>
      </c>
      <c r="F132" s="64"/>
      <c r="G132" s="69">
        <f>F132/B132*C132</f>
        <v>0</v>
      </c>
      <c r="H132" s="76"/>
      <c r="I132" s="72"/>
      <c r="J132" s="67">
        <f>B132/C132*I132/0.356</f>
        <v>0</v>
      </c>
      <c r="K132" s="64"/>
      <c r="L132" s="69">
        <f>K132/B132*C132*0.356</f>
        <v>0</v>
      </c>
      <c r="M132" s="129"/>
      <c r="N132" s="85" t="s">
        <v>168</v>
      </c>
      <c r="O132" s="76"/>
      <c r="P132" s="72"/>
      <c r="Q132" s="119">
        <f>B132/C132*P132/1.134</f>
        <v>0</v>
      </c>
      <c r="R132" s="64"/>
      <c r="S132" s="69">
        <f>R132/B132*C132*1.134</f>
        <v>0</v>
      </c>
      <c r="T132" s="76"/>
      <c r="U132" s="72"/>
      <c r="V132" s="119">
        <f>B132/C132*U132/1.08</f>
        <v>0</v>
      </c>
      <c r="W132" s="64"/>
      <c r="X132" s="69">
        <f>W132/B132*C132*1.08</f>
        <v>0</v>
      </c>
    </row>
    <row r="133" spans="1:24" ht="12.75">
      <c r="A133" s="85" t="s">
        <v>795</v>
      </c>
      <c r="B133" s="64">
        <v>1000</v>
      </c>
      <c r="C133" s="65">
        <v>4.574</v>
      </c>
      <c r="D133" s="72"/>
      <c r="E133" s="67">
        <f>B133/C133*D133</f>
        <v>0</v>
      </c>
      <c r="F133" s="64"/>
      <c r="G133" s="69">
        <f>F133/B133*C133</f>
        <v>0</v>
      </c>
      <c r="H133" s="76"/>
      <c r="I133" s="72"/>
      <c r="J133" s="67">
        <f>B133/C133*I133/0.356</f>
        <v>0</v>
      </c>
      <c r="K133" s="64"/>
      <c r="L133" s="69">
        <f>K133/B133*C133*0.356</f>
        <v>0</v>
      </c>
      <c r="M133" s="129"/>
      <c r="N133" s="85" t="s">
        <v>795</v>
      </c>
      <c r="O133" s="76"/>
      <c r="P133" s="72"/>
      <c r="Q133" s="119">
        <f>B133/C133*P133/1.134</f>
        <v>0</v>
      </c>
      <c r="R133" s="64"/>
      <c r="S133" s="69">
        <f>R133/B133*C133*1.134</f>
        <v>0</v>
      </c>
      <c r="T133" s="76"/>
      <c r="U133" s="72"/>
      <c r="V133" s="119">
        <f>B133/C133*U133/1.08</f>
        <v>0</v>
      </c>
      <c r="W133" s="64"/>
      <c r="X133" s="69">
        <f>W133/B133*C133*1.08</f>
        <v>0</v>
      </c>
    </row>
    <row r="134" spans="1:24" ht="12.75">
      <c r="A134" s="85" t="s">
        <v>546</v>
      </c>
      <c r="B134" s="64">
        <v>1000</v>
      </c>
      <c r="C134" s="65">
        <v>4.87</v>
      </c>
      <c r="D134" s="72"/>
      <c r="E134" s="67">
        <f>B134/C134*D134</f>
        <v>0</v>
      </c>
      <c r="F134" s="64"/>
      <c r="G134" s="69">
        <f>F134/B134*C134</f>
        <v>0</v>
      </c>
      <c r="H134" s="76"/>
      <c r="I134" s="72"/>
      <c r="J134" s="67">
        <f>B134/C134*I134/0.356</f>
        <v>0</v>
      </c>
      <c r="K134" s="64"/>
      <c r="L134" s="69">
        <f>K134/B134*C134*0.356</f>
        <v>0</v>
      </c>
      <c r="M134" s="129"/>
      <c r="N134" s="85" t="s">
        <v>546</v>
      </c>
      <c r="O134" s="76"/>
      <c r="P134" s="72"/>
      <c r="Q134" s="119">
        <f>B134/C134*P134/1.134</f>
        <v>0</v>
      </c>
      <c r="R134" s="64"/>
      <c r="S134" s="69">
        <f>R134/B134*C134*1.134</f>
        <v>0</v>
      </c>
      <c r="T134" s="76"/>
      <c r="U134" s="72"/>
      <c r="V134" s="119">
        <f>B134/C134*U134/1.08</f>
        <v>0</v>
      </c>
      <c r="W134" s="64"/>
      <c r="X134" s="69">
        <f>W134/B134*C134*1.08</f>
        <v>0</v>
      </c>
    </row>
    <row r="135" spans="1:24" ht="12.75">
      <c r="A135" s="85" t="s">
        <v>796</v>
      </c>
      <c r="B135" s="64">
        <v>1000</v>
      </c>
      <c r="C135" s="65">
        <v>5.166</v>
      </c>
      <c r="D135" s="72"/>
      <c r="E135" s="67">
        <f>B135/C135*D135</f>
        <v>0</v>
      </c>
      <c r="F135" s="64"/>
      <c r="G135" s="69">
        <f>F135/B135*C135</f>
        <v>0</v>
      </c>
      <c r="H135" s="76"/>
      <c r="I135" s="72"/>
      <c r="J135" s="67">
        <f>B135/C135*I135/0.356</f>
        <v>0</v>
      </c>
      <c r="K135" s="64"/>
      <c r="L135" s="69">
        <f>K135/B135*C135*0.356</f>
        <v>0</v>
      </c>
      <c r="M135" s="129"/>
      <c r="N135" s="85" t="s">
        <v>796</v>
      </c>
      <c r="O135" s="76"/>
      <c r="P135" s="72"/>
      <c r="Q135" s="119">
        <f>B135/C135*P135/1.134</f>
        <v>0</v>
      </c>
      <c r="R135" s="64"/>
      <c r="S135" s="69">
        <f>R135/B135*C135*1.134</f>
        <v>0</v>
      </c>
      <c r="T135" s="76"/>
      <c r="U135" s="72"/>
      <c r="V135" s="119">
        <f>B135/C135*U135/1.08</f>
        <v>0</v>
      </c>
      <c r="W135" s="64"/>
      <c r="X135" s="69">
        <f>W135/B135*C135*1.08</f>
        <v>0</v>
      </c>
    </row>
    <row r="136" spans="1:24" ht="12.75">
      <c r="A136" s="85" t="s">
        <v>547</v>
      </c>
      <c r="B136" s="64">
        <v>1000</v>
      </c>
      <c r="C136" s="65">
        <v>5.363</v>
      </c>
      <c r="D136" s="72"/>
      <c r="E136" s="67">
        <f t="shared" si="62"/>
        <v>0</v>
      </c>
      <c r="F136" s="64"/>
      <c r="G136" s="69">
        <f t="shared" si="63"/>
        <v>0</v>
      </c>
      <c r="H136" s="76"/>
      <c r="I136" s="72"/>
      <c r="J136" s="67">
        <f t="shared" si="64"/>
        <v>0</v>
      </c>
      <c r="K136" s="64"/>
      <c r="L136" s="69">
        <f t="shared" si="65"/>
        <v>0</v>
      </c>
      <c r="M136" s="129"/>
      <c r="N136" s="85" t="s">
        <v>547</v>
      </c>
      <c r="O136" s="76"/>
      <c r="P136" s="72"/>
      <c r="Q136" s="119">
        <f t="shared" si="70"/>
        <v>0</v>
      </c>
      <c r="R136" s="64"/>
      <c r="S136" s="69">
        <f t="shared" si="71"/>
        <v>0</v>
      </c>
      <c r="T136" s="76"/>
      <c r="U136" s="72"/>
      <c r="V136" s="119">
        <f t="shared" si="68"/>
        <v>0</v>
      </c>
      <c r="W136" s="64"/>
      <c r="X136" s="69">
        <f t="shared" si="69"/>
        <v>0</v>
      </c>
    </row>
    <row r="137" spans="1:24" ht="15">
      <c r="A137" s="84" t="s">
        <v>209</v>
      </c>
      <c r="B137" s="1"/>
      <c r="E137" s="7"/>
      <c r="G137" s="8"/>
      <c r="H137" s="76"/>
      <c r="J137" s="7"/>
      <c r="L137" s="8"/>
      <c r="M137" s="130"/>
      <c r="N137" s="84" t="s">
        <v>209</v>
      </c>
      <c r="O137" s="76"/>
      <c r="P137" s="124"/>
      <c r="Q137" s="123"/>
      <c r="R137" s="81"/>
      <c r="S137" s="82"/>
      <c r="T137" s="76"/>
      <c r="U137" s="124"/>
      <c r="V137" s="123"/>
      <c r="W137" s="81"/>
      <c r="X137" s="82"/>
    </row>
    <row r="138" spans="1:24" ht="12.75">
      <c r="A138" s="87" t="s">
        <v>797</v>
      </c>
      <c r="B138" s="64">
        <v>1000</v>
      </c>
      <c r="C138" s="65">
        <v>1.906</v>
      </c>
      <c r="D138" s="72"/>
      <c r="E138" s="67">
        <f aca="true" t="shared" si="72" ref="E138:E164">B138/C138*D138</f>
        <v>0</v>
      </c>
      <c r="F138" s="64"/>
      <c r="G138" s="69">
        <f aca="true" t="shared" si="73" ref="G138:G164">F138/B138*C138</f>
        <v>0</v>
      </c>
      <c r="H138" s="76"/>
      <c r="I138" s="72"/>
      <c r="J138" s="67">
        <f aca="true" t="shared" si="74" ref="J138:J164">B138/C138*I138/0.356</f>
        <v>0</v>
      </c>
      <c r="K138" s="64"/>
      <c r="L138" s="69">
        <f aca="true" t="shared" si="75" ref="L138:L164">K138/B138*C138*0.356</f>
        <v>0</v>
      </c>
      <c r="M138" s="129"/>
      <c r="N138" s="87" t="s">
        <v>797</v>
      </c>
      <c r="O138" s="76"/>
      <c r="P138" s="120"/>
      <c r="Q138" s="122">
        <f t="shared" si="70"/>
        <v>0</v>
      </c>
      <c r="R138" s="79"/>
      <c r="S138" s="80">
        <f t="shared" si="71"/>
        <v>0</v>
      </c>
      <c r="T138" s="76"/>
      <c r="U138" s="72"/>
      <c r="V138" s="119">
        <f aca="true" t="shared" si="76" ref="V138:V164">B138/C138*U138/1.08</f>
        <v>0</v>
      </c>
      <c r="W138" s="64"/>
      <c r="X138" s="69">
        <f aca="true" t="shared" si="77" ref="X138:X164">W138/B138*C138*1.08</f>
        <v>0</v>
      </c>
    </row>
    <row r="139" spans="1:24" ht="12.75">
      <c r="A139" s="87" t="s">
        <v>169</v>
      </c>
      <c r="B139" s="64">
        <v>1000</v>
      </c>
      <c r="C139" s="65">
        <v>2.06</v>
      </c>
      <c r="D139" s="72"/>
      <c r="E139" s="67">
        <f>B139/C139*D139</f>
        <v>0</v>
      </c>
      <c r="F139" s="64"/>
      <c r="G139" s="69">
        <f>F139/B139*C139</f>
        <v>0</v>
      </c>
      <c r="H139" s="76"/>
      <c r="I139" s="72"/>
      <c r="J139" s="67">
        <f>B139/C139*I139/0.356</f>
        <v>0</v>
      </c>
      <c r="K139" s="64"/>
      <c r="L139" s="69">
        <f>K139/B139*C139*0.356</f>
        <v>0</v>
      </c>
      <c r="M139" s="129"/>
      <c r="N139" s="87" t="s">
        <v>169</v>
      </c>
      <c r="O139" s="76"/>
      <c r="P139" s="120"/>
      <c r="Q139" s="122">
        <f aca="true" t="shared" si="78" ref="Q139:Q146">B139/C139*P139/1.134</f>
        <v>0</v>
      </c>
      <c r="R139" s="79"/>
      <c r="S139" s="80">
        <f aca="true" t="shared" si="79" ref="S139:S146">R139/B139*C139*1.134</f>
        <v>0</v>
      </c>
      <c r="T139" s="76"/>
      <c r="U139" s="72"/>
      <c r="V139" s="119">
        <f>B139/C139*U139/1.08</f>
        <v>0</v>
      </c>
      <c r="W139" s="64"/>
      <c r="X139" s="69">
        <f>W139/B139*C139*1.08</f>
        <v>0</v>
      </c>
    </row>
    <row r="140" spans="1:24" ht="12.75">
      <c r="A140" s="85" t="s">
        <v>798</v>
      </c>
      <c r="B140" s="64">
        <v>1000</v>
      </c>
      <c r="C140" s="65">
        <v>2.214</v>
      </c>
      <c r="D140" s="72"/>
      <c r="E140" s="67">
        <f>B140/C140*D140</f>
        <v>0</v>
      </c>
      <c r="F140" s="64"/>
      <c r="G140" s="69">
        <f>F140/B140*C140</f>
        <v>0</v>
      </c>
      <c r="H140" s="76"/>
      <c r="I140" s="72"/>
      <c r="J140" s="67">
        <f>B140/C140*I140/0.356</f>
        <v>0</v>
      </c>
      <c r="K140" s="64"/>
      <c r="L140" s="69">
        <f>K140/B140*C140*0.356</f>
        <v>0</v>
      </c>
      <c r="M140" s="129"/>
      <c r="N140" s="85" t="s">
        <v>798</v>
      </c>
      <c r="O140" s="76"/>
      <c r="P140" s="72"/>
      <c r="Q140" s="119">
        <f t="shared" si="78"/>
        <v>0</v>
      </c>
      <c r="R140" s="64"/>
      <c r="S140" s="69">
        <f t="shared" si="79"/>
        <v>0</v>
      </c>
      <c r="T140" s="76"/>
      <c r="U140" s="72"/>
      <c r="V140" s="119">
        <f>B140/C140*U140/1.08</f>
        <v>0</v>
      </c>
      <c r="W140" s="64"/>
      <c r="X140" s="69">
        <f>W140/B140*C140*1.08</f>
        <v>0</v>
      </c>
    </row>
    <row r="141" spans="1:24" ht="12.75">
      <c r="A141" s="85" t="s">
        <v>170</v>
      </c>
      <c r="B141" s="64">
        <v>1000</v>
      </c>
      <c r="C141" s="65">
        <v>2.368</v>
      </c>
      <c r="D141" s="72"/>
      <c r="E141" s="67">
        <f t="shared" si="72"/>
        <v>0</v>
      </c>
      <c r="F141" s="64"/>
      <c r="G141" s="69">
        <f t="shared" si="73"/>
        <v>0</v>
      </c>
      <c r="H141" s="76"/>
      <c r="I141" s="72"/>
      <c r="J141" s="67">
        <f t="shared" si="74"/>
        <v>0</v>
      </c>
      <c r="K141" s="64"/>
      <c r="L141" s="69">
        <f t="shared" si="75"/>
        <v>0</v>
      </c>
      <c r="M141" s="129"/>
      <c r="N141" s="85" t="s">
        <v>170</v>
      </c>
      <c r="O141" s="76"/>
      <c r="P141" s="72"/>
      <c r="Q141" s="119">
        <f t="shared" si="78"/>
        <v>0</v>
      </c>
      <c r="R141" s="64"/>
      <c r="S141" s="69">
        <f t="shared" si="79"/>
        <v>0</v>
      </c>
      <c r="T141" s="76"/>
      <c r="U141" s="72"/>
      <c r="V141" s="119">
        <f t="shared" si="76"/>
        <v>0</v>
      </c>
      <c r="W141" s="64"/>
      <c r="X141" s="69">
        <f t="shared" si="77"/>
        <v>0</v>
      </c>
    </row>
    <row r="142" spans="1:24" ht="12.75">
      <c r="A142" s="85" t="s">
        <v>171</v>
      </c>
      <c r="B142" s="64">
        <v>1000</v>
      </c>
      <c r="C142" s="65">
        <v>2.676</v>
      </c>
      <c r="D142" s="72"/>
      <c r="E142" s="67">
        <f t="shared" si="72"/>
        <v>0</v>
      </c>
      <c r="F142" s="64"/>
      <c r="G142" s="69">
        <f t="shared" si="73"/>
        <v>0</v>
      </c>
      <c r="H142" s="76"/>
      <c r="I142" s="72"/>
      <c r="J142" s="67">
        <f t="shared" si="74"/>
        <v>0</v>
      </c>
      <c r="K142" s="64"/>
      <c r="L142" s="69">
        <f t="shared" si="75"/>
        <v>0</v>
      </c>
      <c r="M142" s="129"/>
      <c r="N142" s="85" t="s">
        <v>171</v>
      </c>
      <c r="O142" s="76"/>
      <c r="P142" s="72"/>
      <c r="Q142" s="119">
        <f t="shared" si="78"/>
        <v>0</v>
      </c>
      <c r="R142" s="64"/>
      <c r="S142" s="69">
        <f t="shared" si="79"/>
        <v>0</v>
      </c>
      <c r="T142" s="76"/>
      <c r="U142" s="72"/>
      <c r="V142" s="119">
        <f t="shared" si="76"/>
        <v>0</v>
      </c>
      <c r="W142" s="64"/>
      <c r="X142" s="69">
        <f t="shared" si="77"/>
        <v>0</v>
      </c>
    </row>
    <row r="143" spans="1:24" ht="12.75">
      <c r="A143" s="85" t="s">
        <v>172</v>
      </c>
      <c r="B143" s="64">
        <v>1000</v>
      </c>
      <c r="C143" s="65">
        <v>2.985</v>
      </c>
      <c r="D143" s="72"/>
      <c r="E143" s="67">
        <f t="shared" si="72"/>
        <v>0</v>
      </c>
      <c r="F143" s="64"/>
      <c r="G143" s="69">
        <f t="shared" si="73"/>
        <v>0</v>
      </c>
      <c r="H143" s="76"/>
      <c r="I143" s="72"/>
      <c r="J143" s="67">
        <f t="shared" si="74"/>
        <v>0</v>
      </c>
      <c r="K143" s="64"/>
      <c r="L143" s="69">
        <f t="shared" si="75"/>
        <v>0</v>
      </c>
      <c r="M143" s="129"/>
      <c r="N143" s="85" t="s">
        <v>172</v>
      </c>
      <c r="O143" s="76"/>
      <c r="P143" s="72"/>
      <c r="Q143" s="119">
        <f t="shared" si="78"/>
        <v>0</v>
      </c>
      <c r="R143" s="64"/>
      <c r="S143" s="69">
        <f t="shared" si="79"/>
        <v>0</v>
      </c>
      <c r="T143" s="76"/>
      <c r="U143" s="72"/>
      <c r="V143" s="119">
        <f t="shared" si="76"/>
        <v>0</v>
      </c>
      <c r="W143" s="64"/>
      <c r="X143" s="69">
        <f t="shared" si="77"/>
        <v>0</v>
      </c>
    </row>
    <row r="144" spans="1:24" ht="12.75">
      <c r="A144" s="85" t="s">
        <v>173</v>
      </c>
      <c r="B144" s="64">
        <v>1000</v>
      </c>
      <c r="C144" s="65">
        <v>3.293</v>
      </c>
      <c r="D144" s="72"/>
      <c r="E144" s="67">
        <f t="shared" si="72"/>
        <v>0</v>
      </c>
      <c r="F144" s="64"/>
      <c r="G144" s="69">
        <f t="shared" si="73"/>
        <v>0</v>
      </c>
      <c r="H144" s="76"/>
      <c r="I144" s="72"/>
      <c r="J144" s="67">
        <f t="shared" si="74"/>
        <v>0</v>
      </c>
      <c r="K144" s="64"/>
      <c r="L144" s="69">
        <f t="shared" si="75"/>
        <v>0</v>
      </c>
      <c r="M144" s="129"/>
      <c r="N144" s="85" t="s">
        <v>173</v>
      </c>
      <c r="O144" s="76"/>
      <c r="P144" s="72"/>
      <c r="Q144" s="119">
        <f t="shared" si="78"/>
        <v>0</v>
      </c>
      <c r="R144" s="64"/>
      <c r="S144" s="69">
        <f t="shared" si="79"/>
        <v>0</v>
      </c>
      <c r="T144" s="76"/>
      <c r="U144" s="72"/>
      <c r="V144" s="119">
        <f t="shared" si="76"/>
        <v>0</v>
      </c>
      <c r="W144" s="64"/>
      <c r="X144" s="69">
        <f t="shared" si="77"/>
        <v>0</v>
      </c>
    </row>
    <row r="145" spans="1:24" ht="12.75">
      <c r="A145" s="85" t="s">
        <v>174</v>
      </c>
      <c r="B145" s="64">
        <v>1000</v>
      </c>
      <c r="C145" s="65">
        <v>3.601</v>
      </c>
      <c r="D145" s="72"/>
      <c r="E145" s="67">
        <f t="shared" si="72"/>
        <v>0</v>
      </c>
      <c r="F145" s="64"/>
      <c r="G145" s="69">
        <f t="shared" si="73"/>
        <v>0</v>
      </c>
      <c r="H145" s="76"/>
      <c r="I145" s="72"/>
      <c r="J145" s="67">
        <f t="shared" si="74"/>
        <v>0</v>
      </c>
      <c r="K145" s="64"/>
      <c r="L145" s="69">
        <f t="shared" si="75"/>
        <v>0</v>
      </c>
      <c r="M145" s="129"/>
      <c r="N145" s="85" t="s">
        <v>174</v>
      </c>
      <c r="O145" s="76"/>
      <c r="P145" s="72"/>
      <c r="Q145" s="119">
        <f t="shared" si="78"/>
        <v>0</v>
      </c>
      <c r="R145" s="64"/>
      <c r="S145" s="69">
        <f t="shared" si="79"/>
        <v>0</v>
      </c>
      <c r="T145" s="76"/>
      <c r="U145" s="72"/>
      <c r="V145" s="119">
        <f t="shared" si="76"/>
        <v>0</v>
      </c>
      <c r="W145" s="64"/>
      <c r="X145" s="69">
        <f t="shared" si="77"/>
        <v>0</v>
      </c>
    </row>
    <row r="146" spans="1:24" ht="12.75">
      <c r="A146" s="85" t="s">
        <v>175</v>
      </c>
      <c r="B146" s="64">
        <v>1000</v>
      </c>
      <c r="C146" s="65">
        <v>3.909</v>
      </c>
      <c r="D146" s="72"/>
      <c r="E146" s="67">
        <f t="shared" si="72"/>
        <v>0</v>
      </c>
      <c r="F146" s="64"/>
      <c r="G146" s="69">
        <f t="shared" si="73"/>
        <v>0</v>
      </c>
      <c r="H146" s="76"/>
      <c r="I146" s="72"/>
      <c r="J146" s="67">
        <f t="shared" si="74"/>
        <v>0</v>
      </c>
      <c r="K146" s="64"/>
      <c r="L146" s="69">
        <f t="shared" si="75"/>
        <v>0</v>
      </c>
      <c r="M146" s="129"/>
      <c r="N146" s="85" t="s">
        <v>175</v>
      </c>
      <c r="O146" s="76"/>
      <c r="P146" s="72"/>
      <c r="Q146" s="119">
        <f t="shared" si="78"/>
        <v>0</v>
      </c>
      <c r="R146" s="64"/>
      <c r="S146" s="69">
        <f t="shared" si="79"/>
        <v>0</v>
      </c>
      <c r="T146" s="76"/>
      <c r="U146" s="72"/>
      <c r="V146" s="119">
        <f t="shared" si="76"/>
        <v>0</v>
      </c>
      <c r="W146" s="64"/>
      <c r="X146" s="69">
        <f t="shared" si="77"/>
        <v>0</v>
      </c>
    </row>
    <row r="147" spans="1:24" ht="12.75">
      <c r="A147" s="85" t="s">
        <v>176</v>
      </c>
      <c r="B147" s="64">
        <v>1000</v>
      </c>
      <c r="C147" s="65">
        <v>4.218</v>
      </c>
      <c r="D147" s="72"/>
      <c r="E147" s="67">
        <f t="shared" si="72"/>
        <v>0</v>
      </c>
      <c r="F147" s="64"/>
      <c r="G147" s="69">
        <f t="shared" si="73"/>
        <v>0</v>
      </c>
      <c r="H147" s="76"/>
      <c r="I147" s="72"/>
      <c r="J147" s="67">
        <f t="shared" si="74"/>
        <v>0</v>
      </c>
      <c r="K147" s="64"/>
      <c r="L147" s="69">
        <f t="shared" si="75"/>
        <v>0</v>
      </c>
      <c r="M147" s="129"/>
      <c r="N147" s="85" t="s">
        <v>176</v>
      </c>
      <c r="O147" s="76"/>
      <c r="P147" s="72"/>
      <c r="Q147" s="119">
        <f aca="true" t="shared" si="80" ref="Q147:Q164">B147/C147*P147/1.134</f>
        <v>0</v>
      </c>
      <c r="R147" s="64"/>
      <c r="S147" s="69">
        <f aca="true" t="shared" si="81" ref="S147:S164">R147/B147*C147*1.134</f>
        <v>0</v>
      </c>
      <c r="T147" s="76"/>
      <c r="U147" s="72"/>
      <c r="V147" s="119">
        <f t="shared" si="76"/>
        <v>0</v>
      </c>
      <c r="W147" s="64"/>
      <c r="X147" s="69">
        <f t="shared" si="77"/>
        <v>0</v>
      </c>
    </row>
    <row r="148" spans="1:24" ht="12.75">
      <c r="A148" s="85" t="s">
        <v>177</v>
      </c>
      <c r="B148" s="64">
        <v>1000</v>
      </c>
      <c r="C148" s="65">
        <v>4.526</v>
      </c>
      <c r="D148" s="72"/>
      <c r="E148" s="67">
        <f t="shared" si="72"/>
        <v>0</v>
      </c>
      <c r="F148" s="64"/>
      <c r="G148" s="69">
        <f t="shared" si="73"/>
        <v>0</v>
      </c>
      <c r="H148" s="76"/>
      <c r="I148" s="72"/>
      <c r="J148" s="67">
        <f t="shared" si="74"/>
        <v>0</v>
      </c>
      <c r="K148" s="64"/>
      <c r="L148" s="69">
        <f t="shared" si="75"/>
        <v>0</v>
      </c>
      <c r="M148" s="129"/>
      <c r="N148" s="85" t="s">
        <v>177</v>
      </c>
      <c r="O148" s="76"/>
      <c r="P148" s="72"/>
      <c r="Q148" s="119">
        <f t="shared" si="80"/>
        <v>0</v>
      </c>
      <c r="R148" s="64"/>
      <c r="S148" s="69">
        <f t="shared" si="81"/>
        <v>0</v>
      </c>
      <c r="T148" s="76"/>
      <c r="U148" s="72"/>
      <c r="V148" s="119">
        <f t="shared" si="76"/>
        <v>0</v>
      </c>
      <c r="W148" s="64"/>
      <c r="X148" s="69">
        <f t="shared" si="77"/>
        <v>0</v>
      </c>
    </row>
    <row r="149" spans="1:24" ht="12.75">
      <c r="A149" s="85" t="s">
        <v>178</v>
      </c>
      <c r="B149" s="64">
        <v>1000</v>
      </c>
      <c r="C149" s="65">
        <v>4.834</v>
      </c>
      <c r="D149" s="72"/>
      <c r="E149" s="67">
        <f t="shared" si="72"/>
        <v>0</v>
      </c>
      <c r="F149" s="64"/>
      <c r="G149" s="69">
        <f t="shared" si="73"/>
        <v>0</v>
      </c>
      <c r="H149" s="76"/>
      <c r="I149" s="72"/>
      <c r="J149" s="67">
        <f t="shared" si="74"/>
        <v>0</v>
      </c>
      <c r="K149" s="64"/>
      <c r="L149" s="69">
        <f t="shared" si="75"/>
        <v>0</v>
      </c>
      <c r="M149" s="129"/>
      <c r="N149" s="85" t="s">
        <v>178</v>
      </c>
      <c r="O149" s="76"/>
      <c r="P149" s="72"/>
      <c r="Q149" s="119">
        <f t="shared" si="80"/>
        <v>0</v>
      </c>
      <c r="R149" s="64"/>
      <c r="S149" s="69">
        <f t="shared" si="81"/>
        <v>0</v>
      </c>
      <c r="T149" s="76"/>
      <c r="U149" s="72"/>
      <c r="V149" s="119">
        <f t="shared" si="76"/>
        <v>0</v>
      </c>
      <c r="W149" s="64"/>
      <c r="X149" s="69">
        <f t="shared" si="77"/>
        <v>0</v>
      </c>
    </row>
    <row r="150" spans="1:24" ht="12.75">
      <c r="A150" s="85" t="s">
        <v>179</v>
      </c>
      <c r="B150" s="64">
        <v>1000</v>
      </c>
      <c r="C150" s="65">
        <v>5.142</v>
      </c>
      <c r="D150" s="72"/>
      <c r="E150" s="67">
        <f t="shared" si="72"/>
        <v>0</v>
      </c>
      <c r="F150" s="64"/>
      <c r="G150" s="69">
        <f t="shared" si="73"/>
        <v>0</v>
      </c>
      <c r="H150" s="76"/>
      <c r="I150" s="72"/>
      <c r="J150" s="67">
        <f t="shared" si="74"/>
        <v>0</v>
      </c>
      <c r="K150" s="64"/>
      <c r="L150" s="69">
        <f t="shared" si="75"/>
        <v>0</v>
      </c>
      <c r="M150" s="129"/>
      <c r="N150" s="85" t="s">
        <v>179</v>
      </c>
      <c r="O150" s="76"/>
      <c r="P150" s="72"/>
      <c r="Q150" s="119">
        <f t="shared" si="80"/>
        <v>0</v>
      </c>
      <c r="R150" s="64"/>
      <c r="S150" s="69">
        <f t="shared" si="81"/>
        <v>0</v>
      </c>
      <c r="T150" s="76"/>
      <c r="U150" s="72"/>
      <c r="V150" s="119">
        <f t="shared" si="76"/>
        <v>0</v>
      </c>
      <c r="W150" s="64"/>
      <c r="X150" s="69">
        <f t="shared" si="77"/>
        <v>0</v>
      </c>
    </row>
    <row r="151" spans="1:24" ht="12.75">
      <c r="A151" s="85" t="s">
        <v>180</v>
      </c>
      <c r="B151" s="64">
        <v>1000</v>
      </c>
      <c r="C151" s="65">
        <v>5.451</v>
      </c>
      <c r="D151" s="72"/>
      <c r="E151" s="67">
        <f t="shared" si="72"/>
        <v>0</v>
      </c>
      <c r="F151" s="64"/>
      <c r="G151" s="69">
        <f t="shared" si="73"/>
        <v>0</v>
      </c>
      <c r="H151" s="76"/>
      <c r="I151" s="72"/>
      <c r="J151" s="67">
        <f t="shared" si="74"/>
        <v>0</v>
      </c>
      <c r="K151" s="64"/>
      <c r="L151" s="69">
        <f t="shared" si="75"/>
        <v>0</v>
      </c>
      <c r="M151" s="129"/>
      <c r="N151" s="85" t="s">
        <v>180</v>
      </c>
      <c r="O151" s="76"/>
      <c r="P151" s="72"/>
      <c r="Q151" s="119">
        <f t="shared" si="80"/>
        <v>0</v>
      </c>
      <c r="R151" s="64"/>
      <c r="S151" s="69">
        <f t="shared" si="81"/>
        <v>0</v>
      </c>
      <c r="T151" s="76"/>
      <c r="U151" s="72"/>
      <c r="V151" s="119">
        <f t="shared" si="76"/>
        <v>0</v>
      </c>
      <c r="W151" s="64"/>
      <c r="X151" s="69">
        <f t="shared" si="77"/>
        <v>0</v>
      </c>
    </row>
    <row r="152" spans="1:24" ht="12.75">
      <c r="A152" s="85" t="s">
        <v>181</v>
      </c>
      <c r="B152" s="64">
        <v>1000</v>
      </c>
      <c r="C152" s="65">
        <v>5.759</v>
      </c>
      <c r="D152" s="72"/>
      <c r="E152" s="67">
        <f t="shared" si="72"/>
        <v>0</v>
      </c>
      <c r="F152" s="64"/>
      <c r="G152" s="69">
        <f t="shared" si="73"/>
        <v>0</v>
      </c>
      <c r="H152" s="76"/>
      <c r="I152" s="72"/>
      <c r="J152" s="67">
        <f t="shared" si="74"/>
        <v>0</v>
      </c>
      <c r="K152" s="64"/>
      <c r="L152" s="69">
        <f t="shared" si="75"/>
        <v>0</v>
      </c>
      <c r="M152" s="129"/>
      <c r="N152" s="85" t="s">
        <v>181</v>
      </c>
      <c r="O152" s="76"/>
      <c r="P152" s="72"/>
      <c r="Q152" s="119">
        <f t="shared" si="80"/>
        <v>0</v>
      </c>
      <c r="R152" s="64"/>
      <c r="S152" s="69">
        <f t="shared" si="81"/>
        <v>0</v>
      </c>
      <c r="T152" s="76"/>
      <c r="U152" s="72"/>
      <c r="V152" s="119">
        <f t="shared" si="76"/>
        <v>0</v>
      </c>
      <c r="W152" s="64"/>
      <c r="X152" s="69">
        <f t="shared" si="77"/>
        <v>0</v>
      </c>
    </row>
    <row r="153" spans="1:24" ht="12.75">
      <c r="A153" s="85" t="s">
        <v>182</v>
      </c>
      <c r="B153" s="64">
        <v>1000</v>
      </c>
      <c r="C153" s="65">
        <v>6.067</v>
      </c>
      <c r="D153" s="72"/>
      <c r="E153" s="67">
        <f t="shared" si="72"/>
        <v>0</v>
      </c>
      <c r="F153" s="64"/>
      <c r="G153" s="69">
        <f t="shared" si="73"/>
        <v>0</v>
      </c>
      <c r="H153" s="76"/>
      <c r="I153" s="72"/>
      <c r="J153" s="67">
        <f t="shared" si="74"/>
        <v>0</v>
      </c>
      <c r="K153" s="64"/>
      <c r="L153" s="69">
        <f t="shared" si="75"/>
        <v>0</v>
      </c>
      <c r="M153" s="129"/>
      <c r="N153" s="85" t="s">
        <v>182</v>
      </c>
      <c r="O153" s="76"/>
      <c r="P153" s="72"/>
      <c r="Q153" s="119">
        <f t="shared" si="80"/>
        <v>0</v>
      </c>
      <c r="R153" s="64"/>
      <c r="S153" s="69">
        <f t="shared" si="81"/>
        <v>0</v>
      </c>
      <c r="T153" s="76"/>
      <c r="U153" s="72"/>
      <c r="V153" s="119">
        <f t="shared" si="76"/>
        <v>0</v>
      </c>
      <c r="W153" s="64"/>
      <c r="X153" s="69">
        <f t="shared" si="77"/>
        <v>0</v>
      </c>
    </row>
    <row r="154" spans="1:24" ht="12.75">
      <c r="A154" s="85" t="s">
        <v>183</v>
      </c>
      <c r="B154" s="64">
        <v>1000</v>
      </c>
      <c r="C154" s="65">
        <v>6.375</v>
      </c>
      <c r="D154" s="72"/>
      <c r="E154" s="67">
        <f t="shared" si="72"/>
        <v>0</v>
      </c>
      <c r="F154" s="64"/>
      <c r="G154" s="69">
        <f t="shared" si="73"/>
        <v>0</v>
      </c>
      <c r="H154" s="76"/>
      <c r="I154" s="72"/>
      <c r="J154" s="67">
        <f t="shared" si="74"/>
        <v>0</v>
      </c>
      <c r="K154" s="64"/>
      <c r="L154" s="69">
        <f t="shared" si="75"/>
        <v>0</v>
      </c>
      <c r="M154" s="129"/>
      <c r="N154" s="85" t="s">
        <v>183</v>
      </c>
      <c r="O154" s="76"/>
      <c r="P154" s="72"/>
      <c r="Q154" s="119">
        <f t="shared" si="80"/>
        <v>0</v>
      </c>
      <c r="R154" s="64"/>
      <c r="S154" s="69">
        <f t="shared" si="81"/>
        <v>0</v>
      </c>
      <c r="T154" s="76"/>
      <c r="U154" s="72"/>
      <c r="V154" s="119">
        <f t="shared" si="76"/>
        <v>0</v>
      </c>
      <c r="W154" s="64"/>
      <c r="X154" s="69">
        <f t="shared" si="77"/>
        <v>0</v>
      </c>
    </row>
    <row r="155" spans="1:24" ht="12.75">
      <c r="A155" s="85" t="s">
        <v>184</v>
      </c>
      <c r="B155" s="64">
        <v>1000</v>
      </c>
      <c r="C155" s="65">
        <v>6.684</v>
      </c>
      <c r="D155" s="72"/>
      <c r="E155" s="67">
        <f t="shared" si="72"/>
        <v>0</v>
      </c>
      <c r="F155" s="64"/>
      <c r="G155" s="69">
        <f t="shared" si="73"/>
        <v>0</v>
      </c>
      <c r="H155" s="76"/>
      <c r="I155" s="72"/>
      <c r="J155" s="67">
        <f t="shared" si="74"/>
        <v>0</v>
      </c>
      <c r="K155" s="64"/>
      <c r="L155" s="69">
        <f t="shared" si="75"/>
        <v>0</v>
      </c>
      <c r="M155" s="129"/>
      <c r="N155" s="85" t="s">
        <v>184</v>
      </c>
      <c r="O155" s="76"/>
      <c r="P155" s="72"/>
      <c r="Q155" s="119">
        <f t="shared" si="80"/>
        <v>0</v>
      </c>
      <c r="R155" s="64"/>
      <c r="S155" s="69">
        <f t="shared" si="81"/>
        <v>0</v>
      </c>
      <c r="T155" s="76"/>
      <c r="U155" s="72"/>
      <c r="V155" s="119">
        <f t="shared" si="76"/>
        <v>0</v>
      </c>
      <c r="W155" s="64"/>
      <c r="X155" s="69">
        <f t="shared" si="77"/>
        <v>0</v>
      </c>
    </row>
    <row r="156" spans="1:24" ht="12.75">
      <c r="A156" s="85" t="s">
        <v>185</v>
      </c>
      <c r="B156" s="64">
        <v>1000</v>
      </c>
      <c r="C156" s="65">
        <v>6.992</v>
      </c>
      <c r="D156" s="72"/>
      <c r="E156" s="67">
        <f aca="true" t="shared" si="82" ref="E156:E163">B156/C156*D156</f>
        <v>0</v>
      </c>
      <c r="F156" s="64"/>
      <c r="G156" s="69">
        <f aca="true" t="shared" si="83" ref="G156:G163">F156/B156*C156</f>
        <v>0</v>
      </c>
      <c r="H156" s="76"/>
      <c r="I156" s="72"/>
      <c r="J156" s="67">
        <f aca="true" t="shared" si="84" ref="J156:J163">B156/C156*I156/0.356</f>
        <v>0</v>
      </c>
      <c r="K156" s="64"/>
      <c r="L156" s="69">
        <f aca="true" t="shared" si="85" ref="L156:L163">K156/B156*C156*0.356</f>
        <v>0</v>
      </c>
      <c r="M156" s="129"/>
      <c r="N156" s="85" t="s">
        <v>185</v>
      </c>
      <c r="O156" s="76"/>
      <c r="P156" s="72"/>
      <c r="Q156" s="119">
        <f aca="true" t="shared" si="86" ref="Q156:Q163">B156/C156*P156/1.134</f>
        <v>0</v>
      </c>
      <c r="R156" s="64"/>
      <c r="S156" s="69">
        <f aca="true" t="shared" si="87" ref="S156:S163">R156/B156*C156*1.134</f>
        <v>0</v>
      </c>
      <c r="T156" s="76"/>
      <c r="U156" s="72"/>
      <c r="V156" s="119">
        <f aca="true" t="shared" si="88" ref="V156:V163">B156/C156*U156/1.08</f>
        <v>0</v>
      </c>
      <c r="W156" s="64"/>
      <c r="X156" s="69">
        <f aca="true" t="shared" si="89" ref="X156:X163">W156/B156*C156*1.08</f>
        <v>0</v>
      </c>
    </row>
    <row r="157" spans="1:24" ht="12.75">
      <c r="A157" s="85" t="s">
        <v>799</v>
      </c>
      <c r="B157" s="64">
        <v>1000</v>
      </c>
      <c r="C157" s="65">
        <v>7.3</v>
      </c>
      <c r="D157" s="72"/>
      <c r="E157" s="67">
        <f t="shared" si="82"/>
        <v>0</v>
      </c>
      <c r="F157" s="64"/>
      <c r="G157" s="69">
        <f t="shared" si="83"/>
        <v>0</v>
      </c>
      <c r="H157" s="76"/>
      <c r="I157" s="72"/>
      <c r="J157" s="67">
        <f t="shared" si="84"/>
        <v>0</v>
      </c>
      <c r="K157" s="64"/>
      <c r="L157" s="69">
        <f t="shared" si="85"/>
        <v>0</v>
      </c>
      <c r="M157" s="129"/>
      <c r="N157" s="85" t="s">
        <v>799</v>
      </c>
      <c r="O157" s="76"/>
      <c r="P157" s="72"/>
      <c r="Q157" s="119">
        <f t="shared" si="86"/>
        <v>0</v>
      </c>
      <c r="R157" s="64"/>
      <c r="S157" s="69">
        <f t="shared" si="87"/>
        <v>0</v>
      </c>
      <c r="T157" s="76"/>
      <c r="U157" s="72"/>
      <c r="V157" s="119">
        <f t="shared" si="88"/>
        <v>0</v>
      </c>
      <c r="W157" s="64"/>
      <c r="X157" s="69">
        <f t="shared" si="89"/>
        <v>0</v>
      </c>
    </row>
    <row r="158" spans="1:24" ht="12.75">
      <c r="A158" s="85" t="s">
        <v>556</v>
      </c>
      <c r="B158" s="64">
        <v>1000</v>
      </c>
      <c r="C158" s="65">
        <v>7.763</v>
      </c>
      <c r="D158" s="72"/>
      <c r="E158" s="67">
        <f t="shared" si="82"/>
        <v>0</v>
      </c>
      <c r="F158" s="64"/>
      <c r="G158" s="69">
        <f t="shared" si="83"/>
        <v>0</v>
      </c>
      <c r="H158" s="76"/>
      <c r="I158" s="72"/>
      <c r="J158" s="67">
        <f t="shared" si="84"/>
        <v>0</v>
      </c>
      <c r="K158" s="64"/>
      <c r="L158" s="69">
        <f t="shared" si="85"/>
        <v>0</v>
      </c>
      <c r="M158" s="129"/>
      <c r="N158" s="85" t="s">
        <v>556</v>
      </c>
      <c r="O158" s="76"/>
      <c r="P158" s="72"/>
      <c r="Q158" s="119">
        <f t="shared" si="86"/>
        <v>0</v>
      </c>
      <c r="R158" s="64"/>
      <c r="S158" s="69">
        <f t="shared" si="87"/>
        <v>0</v>
      </c>
      <c r="T158" s="76"/>
      <c r="U158" s="72"/>
      <c r="V158" s="119">
        <f t="shared" si="88"/>
        <v>0</v>
      </c>
      <c r="W158" s="64"/>
      <c r="X158" s="69">
        <f t="shared" si="89"/>
        <v>0</v>
      </c>
    </row>
    <row r="159" spans="1:24" ht="12.75">
      <c r="A159" s="85" t="s">
        <v>800</v>
      </c>
      <c r="B159" s="64">
        <v>1000</v>
      </c>
      <c r="C159" s="65">
        <v>8.225</v>
      </c>
      <c r="D159" s="72"/>
      <c r="E159" s="67">
        <f t="shared" si="82"/>
        <v>0</v>
      </c>
      <c r="F159" s="64"/>
      <c r="G159" s="69">
        <f t="shared" si="83"/>
        <v>0</v>
      </c>
      <c r="H159" s="76"/>
      <c r="I159" s="72"/>
      <c r="J159" s="67">
        <f t="shared" si="84"/>
        <v>0</v>
      </c>
      <c r="K159" s="64"/>
      <c r="L159" s="69">
        <f t="shared" si="85"/>
        <v>0</v>
      </c>
      <c r="M159" s="129"/>
      <c r="N159" s="85" t="s">
        <v>800</v>
      </c>
      <c r="O159" s="76"/>
      <c r="P159" s="72"/>
      <c r="Q159" s="119">
        <f t="shared" si="86"/>
        <v>0</v>
      </c>
      <c r="R159" s="64"/>
      <c r="S159" s="69">
        <f t="shared" si="87"/>
        <v>0</v>
      </c>
      <c r="T159" s="76"/>
      <c r="U159" s="72"/>
      <c r="V159" s="119">
        <f t="shared" si="88"/>
        <v>0</v>
      </c>
      <c r="W159" s="64"/>
      <c r="X159" s="69">
        <f t="shared" si="89"/>
        <v>0</v>
      </c>
    </row>
    <row r="160" spans="1:24" ht="12.75">
      <c r="A160" s="85" t="s">
        <v>557</v>
      </c>
      <c r="B160" s="64">
        <v>1000</v>
      </c>
      <c r="C160" s="65">
        <v>8.533</v>
      </c>
      <c r="D160" s="72"/>
      <c r="E160" s="67">
        <f t="shared" si="82"/>
        <v>0</v>
      </c>
      <c r="F160" s="64"/>
      <c r="G160" s="69">
        <f t="shared" si="83"/>
        <v>0</v>
      </c>
      <c r="H160" s="76"/>
      <c r="I160" s="72"/>
      <c r="J160" s="67">
        <f t="shared" si="84"/>
        <v>0</v>
      </c>
      <c r="K160" s="64"/>
      <c r="L160" s="69">
        <f t="shared" si="85"/>
        <v>0</v>
      </c>
      <c r="M160" s="129"/>
      <c r="N160" s="85" t="s">
        <v>557</v>
      </c>
      <c r="O160" s="76"/>
      <c r="P160" s="72"/>
      <c r="Q160" s="119">
        <f t="shared" si="86"/>
        <v>0</v>
      </c>
      <c r="R160" s="64"/>
      <c r="S160" s="69">
        <f t="shared" si="87"/>
        <v>0</v>
      </c>
      <c r="T160" s="76"/>
      <c r="U160" s="72"/>
      <c r="V160" s="119">
        <f t="shared" si="88"/>
        <v>0</v>
      </c>
      <c r="W160" s="64"/>
      <c r="X160" s="69">
        <f t="shared" si="89"/>
        <v>0</v>
      </c>
    </row>
    <row r="161" spans="1:24" ht="12.75">
      <c r="A161" s="85" t="s">
        <v>801</v>
      </c>
      <c r="B161" s="64">
        <v>1000</v>
      </c>
      <c r="C161" s="65">
        <v>8.842</v>
      </c>
      <c r="D161" s="72"/>
      <c r="E161" s="67">
        <f t="shared" si="82"/>
        <v>0</v>
      </c>
      <c r="F161" s="64"/>
      <c r="G161" s="69">
        <f t="shared" si="83"/>
        <v>0</v>
      </c>
      <c r="H161" s="76"/>
      <c r="I161" s="72"/>
      <c r="J161" s="67">
        <f t="shared" si="84"/>
        <v>0</v>
      </c>
      <c r="K161" s="64"/>
      <c r="L161" s="69">
        <f t="shared" si="85"/>
        <v>0</v>
      </c>
      <c r="M161" s="129"/>
      <c r="N161" s="85" t="s">
        <v>801</v>
      </c>
      <c r="O161" s="76"/>
      <c r="P161" s="72"/>
      <c r="Q161" s="119">
        <f t="shared" si="86"/>
        <v>0</v>
      </c>
      <c r="R161" s="64"/>
      <c r="S161" s="69">
        <f t="shared" si="87"/>
        <v>0</v>
      </c>
      <c r="T161" s="76"/>
      <c r="U161" s="72"/>
      <c r="V161" s="119">
        <f t="shared" si="88"/>
        <v>0</v>
      </c>
      <c r="W161" s="64"/>
      <c r="X161" s="69">
        <f t="shared" si="89"/>
        <v>0</v>
      </c>
    </row>
    <row r="162" spans="1:24" ht="12.75">
      <c r="A162" s="85" t="s">
        <v>802</v>
      </c>
      <c r="B162" s="64">
        <v>1000</v>
      </c>
      <c r="C162" s="65">
        <v>9.304</v>
      </c>
      <c r="D162" s="72"/>
      <c r="E162" s="67">
        <f t="shared" si="82"/>
        <v>0</v>
      </c>
      <c r="F162" s="64"/>
      <c r="G162" s="69">
        <f t="shared" si="83"/>
        <v>0</v>
      </c>
      <c r="H162" s="76"/>
      <c r="I162" s="72"/>
      <c r="J162" s="67">
        <f t="shared" si="84"/>
        <v>0</v>
      </c>
      <c r="K162" s="64"/>
      <c r="L162" s="69">
        <f t="shared" si="85"/>
        <v>0</v>
      </c>
      <c r="M162" s="129"/>
      <c r="N162" s="85" t="s">
        <v>802</v>
      </c>
      <c r="O162" s="76"/>
      <c r="P162" s="72"/>
      <c r="Q162" s="119">
        <f t="shared" si="86"/>
        <v>0</v>
      </c>
      <c r="R162" s="64"/>
      <c r="S162" s="69">
        <f t="shared" si="87"/>
        <v>0</v>
      </c>
      <c r="T162" s="76"/>
      <c r="U162" s="72"/>
      <c r="V162" s="119">
        <f t="shared" si="88"/>
        <v>0</v>
      </c>
      <c r="W162" s="64"/>
      <c r="X162" s="69">
        <f t="shared" si="89"/>
        <v>0</v>
      </c>
    </row>
    <row r="163" spans="1:24" ht="12.75">
      <c r="A163" s="85" t="s">
        <v>803</v>
      </c>
      <c r="B163" s="64">
        <v>1000</v>
      </c>
      <c r="C163" s="65">
        <v>9.776</v>
      </c>
      <c r="D163" s="72"/>
      <c r="E163" s="67">
        <f t="shared" si="82"/>
        <v>0</v>
      </c>
      <c r="F163" s="64"/>
      <c r="G163" s="69">
        <f t="shared" si="83"/>
        <v>0</v>
      </c>
      <c r="H163" s="76"/>
      <c r="I163" s="72"/>
      <c r="J163" s="67">
        <f t="shared" si="84"/>
        <v>0</v>
      </c>
      <c r="K163" s="64"/>
      <c r="L163" s="69">
        <f t="shared" si="85"/>
        <v>0</v>
      </c>
      <c r="M163" s="129"/>
      <c r="N163" s="85" t="s">
        <v>803</v>
      </c>
      <c r="O163" s="76"/>
      <c r="P163" s="72"/>
      <c r="Q163" s="119">
        <f t="shared" si="86"/>
        <v>0</v>
      </c>
      <c r="R163" s="64"/>
      <c r="S163" s="69">
        <f t="shared" si="87"/>
        <v>0</v>
      </c>
      <c r="T163" s="76"/>
      <c r="U163" s="72"/>
      <c r="V163" s="119">
        <f t="shared" si="88"/>
        <v>0</v>
      </c>
      <c r="W163" s="64"/>
      <c r="X163" s="69">
        <f t="shared" si="89"/>
        <v>0</v>
      </c>
    </row>
    <row r="164" spans="1:24" ht="12.75">
      <c r="A164" s="85" t="s">
        <v>558</v>
      </c>
      <c r="B164" s="64">
        <v>1000</v>
      </c>
      <c r="C164" s="65">
        <v>10.075</v>
      </c>
      <c r="D164" s="72"/>
      <c r="E164" s="67">
        <f t="shared" si="72"/>
        <v>0</v>
      </c>
      <c r="F164" s="64"/>
      <c r="G164" s="69">
        <f t="shared" si="73"/>
        <v>0</v>
      </c>
      <c r="H164" s="76"/>
      <c r="I164" s="72"/>
      <c r="J164" s="67">
        <f t="shared" si="74"/>
        <v>0</v>
      </c>
      <c r="K164" s="64"/>
      <c r="L164" s="69">
        <f t="shared" si="75"/>
        <v>0</v>
      </c>
      <c r="M164" s="129"/>
      <c r="N164" s="85" t="s">
        <v>558</v>
      </c>
      <c r="O164" s="76"/>
      <c r="P164" s="72"/>
      <c r="Q164" s="119">
        <f t="shared" si="80"/>
        <v>0</v>
      </c>
      <c r="R164" s="64"/>
      <c r="S164" s="69">
        <f t="shared" si="81"/>
        <v>0</v>
      </c>
      <c r="T164" s="76"/>
      <c r="U164" s="72"/>
      <c r="V164" s="119">
        <f t="shared" si="76"/>
        <v>0</v>
      </c>
      <c r="W164" s="64"/>
      <c r="X164" s="69">
        <f t="shared" si="77"/>
        <v>0</v>
      </c>
    </row>
    <row r="165" spans="1:24" ht="15">
      <c r="A165" s="84" t="s">
        <v>210</v>
      </c>
      <c r="B165" s="1"/>
      <c r="E165" s="7"/>
      <c r="G165" s="8"/>
      <c r="H165" s="76"/>
      <c r="J165" s="7"/>
      <c r="L165" s="8"/>
      <c r="M165" s="130"/>
      <c r="N165" s="84" t="s">
        <v>210</v>
      </c>
      <c r="O165" s="76"/>
      <c r="P165" s="124"/>
      <c r="Q165" s="123"/>
      <c r="R165" s="81"/>
      <c r="S165" s="82"/>
      <c r="T165" s="76"/>
      <c r="U165" s="124"/>
      <c r="V165" s="123"/>
      <c r="W165" s="81"/>
      <c r="X165" s="82"/>
    </row>
    <row r="166" spans="1:24" ht="12.75">
      <c r="A166" s="87" t="s">
        <v>804</v>
      </c>
      <c r="B166" s="64">
        <v>1000</v>
      </c>
      <c r="C166" s="65">
        <v>3.084</v>
      </c>
      <c r="D166" s="72"/>
      <c r="E166" s="67">
        <f aca="true" t="shared" si="90" ref="E166:E184">B166/C166*D166</f>
        <v>0</v>
      </c>
      <c r="F166" s="64"/>
      <c r="G166" s="69">
        <f aca="true" t="shared" si="91" ref="G166:G184">F166/B166*C166</f>
        <v>0</v>
      </c>
      <c r="H166" s="76"/>
      <c r="I166" s="72"/>
      <c r="J166" s="67">
        <f aca="true" t="shared" si="92" ref="J166:J184">B166/C166*I166/0.356</f>
        <v>0</v>
      </c>
      <c r="K166" s="64"/>
      <c r="L166" s="69">
        <f aca="true" t="shared" si="93" ref="L166:L184">K166/B166*C166*0.356</f>
        <v>0</v>
      </c>
      <c r="M166" s="129"/>
      <c r="N166" s="87" t="s">
        <v>804</v>
      </c>
      <c r="O166" s="76"/>
      <c r="P166" s="120"/>
      <c r="Q166" s="122">
        <f aca="true" t="shared" si="94" ref="Q166:Q171">B166/C166*P166/1.134</f>
        <v>0</v>
      </c>
      <c r="R166" s="79"/>
      <c r="S166" s="80">
        <f aca="true" t="shared" si="95" ref="S166:S171">R166/B166*C166*1.134</f>
        <v>0</v>
      </c>
      <c r="T166" s="76"/>
      <c r="U166" s="72"/>
      <c r="V166" s="119">
        <f aca="true" t="shared" si="96" ref="V166:V184">B166/C166*U166/1.08</f>
        <v>0</v>
      </c>
      <c r="W166" s="64"/>
      <c r="X166" s="69">
        <f aca="true" t="shared" si="97" ref="X166:X184">W166/B166*C166*1.08</f>
        <v>0</v>
      </c>
    </row>
    <row r="167" spans="1:24" ht="12.75">
      <c r="A167" s="87" t="s">
        <v>186</v>
      </c>
      <c r="B167" s="64">
        <v>1000</v>
      </c>
      <c r="C167" s="65">
        <v>3.306</v>
      </c>
      <c r="D167" s="72"/>
      <c r="E167" s="67">
        <f>B167/C167*D167</f>
        <v>0</v>
      </c>
      <c r="F167" s="64"/>
      <c r="G167" s="69">
        <f>F167/B167*C167</f>
        <v>0</v>
      </c>
      <c r="H167" s="76"/>
      <c r="I167" s="72"/>
      <c r="J167" s="67">
        <f>B167/C167*I167/0.356</f>
        <v>0</v>
      </c>
      <c r="K167" s="64"/>
      <c r="L167" s="69">
        <f>K167/B167*C167*0.356</f>
        <v>0</v>
      </c>
      <c r="M167" s="129"/>
      <c r="N167" s="87" t="s">
        <v>186</v>
      </c>
      <c r="O167" s="76"/>
      <c r="P167" s="120"/>
      <c r="Q167" s="122">
        <f>B167/C167*P167/1.134</f>
        <v>0</v>
      </c>
      <c r="R167" s="79"/>
      <c r="S167" s="80">
        <f>R167/B167*C167*1.134</f>
        <v>0</v>
      </c>
      <c r="T167" s="76"/>
      <c r="U167" s="72"/>
      <c r="V167" s="119">
        <f>B167/C167*U167/1.08</f>
        <v>0</v>
      </c>
      <c r="W167" s="64"/>
      <c r="X167" s="69">
        <f>W167/B167*C167*1.08</f>
        <v>0</v>
      </c>
    </row>
    <row r="168" spans="1:24" ht="12.75">
      <c r="A168" s="87" t="s">
        <v>805</v>
      </c>
      <c r="B168" s="64">
        <v>1000</v>
      </c>
      <c r="C168" s="65">
        <v>3.528</v>
      </c>
      <c r="D168" s="72"/>
      <c r="E168" s="67">
        <f>B168/C168*D168</f>
        <v>0</v>
      </c>
      <c r="F168" s="64"/>
      <c r="G168" s="69">
        <f>F168/B168*C168</f>
        <v>0</v>
      </c>
      <c r="H168" s="76"/>
      <c r="I168" s="72"/>
      <c r="J168" s="67">
        <f>B168/C168*I168/0.356</f>
        <v>0</v>
      </c>
      <c r="K168" s="64"/>
      <c r="L168" s="69">
        <f>K168/B168*C168*0.356</f>
        <v>0</v>
      </c>
      <c r="M168" s="129"/>
      <c r="N168" s="87" t="s">
        <v>805</v>
      </c>
      <c r="O168" s="76"/>
      <c r="P168" s="120"/>
      <c r="Q168" s="122">
        <f>B168/C168*P168/1.134</f>
        <v>0</v>
      </c>
      <c r="R168" s="79"/>
      <c r="S168" s="80">
        <f>R168/B168*C168*1.134</f>
        <v>0</v>
      </c>
      <c r="T168" s="76"/>
      <c r="U168" s="72"/>
      <c r="V168" s="119">
        <f>B168/C168*U168/1.08</f>
        <v>0</v>
      </c>
      <c r="W168" s="64"/>
      <c r="X168" s="69">
        <f>W168/B168*C168*1.08</f>
        <v>0</v>
      </c>
    </row>
    <row r="169" spans="1:24" ht="12.75">
      <c r="A169" s="85" t="s">
        <v>187</v>
      </c>
      <c r="B169" s="64">
        <v>1000</v>
      </c>
      <c r="C169" s="65">
        <v>3.751</v>
      </c>
      <c r="D169" s="72"/>
      <c r="E169" s="67">
        <f t="shared" si="90"/>
        <v>0</v>
      </c>
      <c r="F169" s="64"/>
      <c r="G169" s="69">
        <f t="shared" si="91"/>
        <v>0</v>
      </c>
      <c r="H169" s="76"/>
      <c r="I169" s="72"/>
      <c r="J169" s="67">
        <f t="shared" si="92"/>
        <v>0</v>
      </c>
      <c r="K169" s="64"/>
      <c r="L169" s="69">
        <f t="shared" si="93"/>
        <v>0</v>
      </c>
      <c r="M169" s="129"/>
      <c r="N169" s="85" t="s">
        <v>187</v>
      </c>
      <c r="O169" s="76"/>
      <c r="P169" s="72"/>
      <c r="Q169" s="119">
        <f t="shared" si="94"/>
        <v>0</v>
      </c>
      <c r="R169" s="64"/>
      <c r="S169" s="69">
        <f t="shared" si="95"/>
        <v>0</v>
      </c>
      <c r="T169" s="76"/>
      <c r="U169" s="72"/>
      <c r="V169" s="119">
        <f t="shared" si="96"/>
        <v>0</v>
      </c>
      <c r="W169" s="64"/>
      <c r="X169" s="69">
        <f t="shared" si="97"/>
        <v>0</v>
      </c>
    </row>
    <row r="170" spans="1:24" ht="12.75">
      <c r="A170" s="85" t="s">
        <v>188</v>
      </c>
      <c r="B170" s="64">
        <v>1000</v>
      </c>
      <c r="C170" s="65">
        <v>4.194</v>
      </c>
      <c r="D170" s="72"/>
      <c r="E170" s="67">
        <f t="shared" si="90"/>
        <v>0</v>
      </c>
      <c r="F170" s="64"/>
      <c r="G170" s="69">
        <f t="shared" si="91"/>
        <v>0</v>
      </c>
      <c r="H170" s="76"/>
      <c r="I170" s="72"/>
      <c r="J170" s="67">
        <f t="shared" si="92"/>
        <v>0</v>
      </c>
      <c r="K170" s="64"/>
      <c r="L170" s="69">
        <f t="shared" si="93"/>
        <v>0</v>
      </c>
      <c r="M170" s="129"/>
      <c r="N170" s="85" t="s">
        <v>188</v>
      </c>
      <c r="O170" s="76"/>
      <c r="P170" s="72"/>
      <c r="Q170" s="119">
        <f t="shared" si="94"/>
        <v>0</v>
      </c>
      <c r="R170" s="64"/>
      <c r="S170" s="69">
        <f t="shared" si="95"/>
        <v>0</v>
      </c>
      <c r="T170" s="76"/>
      <c r="U170" s="72"/>
      <c r="V170" s="119">
        <f t="shared" si="96"/>
        <v>0</v>
      </c>
      <c r="W170" s="64"/>
      <c r="X170" s="69">
        <f t="shared" si="97"/>
        <v>0</v>
      </c>
    </row>
    <row r="171" spans="1:24" ht="12.75">
      <c r="A171" s="85" t="s">
        <v>189</v>
      </c>
      <c r="B171" s="64">
        <v>1000</v>
      </c>
      <c r="C171" s="65">
        <v>4.638</v>
      </c>
      <c r="D171" s="72"/>
      <c r="E171" s="67">
        <f t="shared" si="90"/>
        <v>0</v>
      </c>
      <c r="F171" s="64"/>
      <c r="G171" s="69">
        <f t="shared" si="91"/>
        <v>0</v>
      </c>
      <c r="H171" s="76"/>
      <c r="I171" s="72"/>
      <c r="J171" s="67">
        <f t="shared" si="92"/>
        <v>0</v>
      </c>
      <c r="K171" s="64"/>
      <c r="L171" s="69">
        <f t="shared" si="93"/>
        <v>0</v>
      </c>
      <c r="M171" s="129"/>
      <c r="N171" s="85" t="s">
        <v>189</v>
      </c>
      <c r="O171" s="76"/>
      <c r="P171" s="72"/>
      <c r="Q171" s="119">
        <f t="shared" si="94"/>
        <v>0</v>
      </c>
      <c r="R171" s="64"/>
      <c r="S171" s="69">
        <f t="shared" si="95"/>
        <v>0</v>
      </c>
      <c r="T171" s="76"/>
      <c r="U171" s="72"/>
      <c r="V171" s="119">
        <f t="shared" si="96"/>
        <v>0</v>
      </c>
      <c r="W171" s="64"/>
      <c r="X171" s="69">
        <f t="shared" si="97"/>
        <v>0</v>
      </c>
    </row>
    <row r="172" spans="1:24" ht="12.75">
      <c r="A172" s="85" t="s">
        <v>190</v>
      </c>
      <c r="B172" s="64">
        <v>1000</v>
      </c>
      <c r="C172" s="65">
        <v>5.082</v>
      </c>
      <c r="D172" s="72"/>
      <c r="E172" s="67">
        <f t="shared" si="90"/>
        <v>0</v>
      </c>
      <c r="F172" s="64"/>
      <c r="G172" s="69">
        <f t="shared" si="91"/>
        <v>0</v>
      </c>
      <c r="H172" s="76"/>
      <c r="I172" s="72"/>
      <c r="J172" s="67">
        <f t="shared" si="92"/>
        <v>0</v>
      </c>
      <c r="K172" s="64"/>
      <c r="L172" s="69">
        <f t="shared" si="93"/>
        <v>0</v>
      </c>
      <c r="M172" s="129"/>
      <c r="N172" s="85" t="s">
        <v>190</v>
      </c>
      <c r="O172" s="76"/>
      <c r="P172" s="72"/>
      <c r="Q172" s="119">
        <f>B172/C172*P172/1.134</f>
        <v>0</v>
      </c>
      <c r="R172" s="64"/>
      <c r="S172" s="69">
        <f>R172/B172*C172*1.134</f>
        <v>0</v>
      </c>
      <c r="T172" s="76"/>
      <c r="U172" s="72"/>
      <c r="V172" s="119">
        <f t="shared" si="96"/>
        <v>0</v>
      </c>
      <c r="W172" s="64"/>
      <c r="X172" s="69">
        <f t="shared" si="97"/>
        <v>0</v>
      </c>
    </row>
    <row r="173" spans="1:24" ht="12.75">
      <c r="A173" s="85" t="s">
        <v>191</v>
      </c>
      <c r="B173" s="64">
        <v>1000</v>
      </c>
      <c r="C173" s="65">
        <v>5.526</v>
      </c>
      <c r="D173" s="72"/>
      <c r="E173" s="67">
        <f t="shared" si="90"/>
        <v>0</v>
      </c>
      <c r="F173" s="64"/>
      <c r="G173" s="69">
        <f t="shared" si="91"/>
        <v>0</v>
      </c>
      <c r="H173" s="76"/>
      <c r="I173" s="72"/>
      <c r="J173" s="67">
        <f t="shared" si="92"/>
        <v>0</v>
      </c>
      <c r="K173" s="64"/>
      <c r="L173" s="69">
        <f t="shared" si="93"/>
        <v>0</v>
      </c>
      <c r="M173" s="129"/>
      <c r="N173" s="85" t="s">
        <v>191</v>
      </c>
      <c r="O173" s="76"/>
      <c r="P173" s="72"/>
      <c r="Q173" s="119">
        <f aca="true" t="shared" si="98" ref="Q173:Q182">B173/C173*P173/1.134</f>
        <v>0</v>
      </c>
      <c r="R173" s="64"/>
      <c r="S173" s="69">
        <f aca="true" t="shared" si="99" ref="S173:S182">R173/B173*C173*1.134</f>
        <v>0</v>
      </c>
      <c r="T173" s="76"/>
      <c r="U173" s="72"/>
      <c r="V173" s="119">
        <f t="shared" si="96"/>
        <v>0</v>
      </c>
      <c r="W173" s="64"/>
      <c r="X173" s="69">
        <f t="shared" si="97"/>
        <v>0</v>
      </c>
    </row>
    <row r="174" spans="1:24" ht="12.75">
      <c r="A174" s="85" t="s">
        <v>192</v>
      </c>
      <c r="B174" s="64">
        <v>1000</v>
      </c>
      <c r="C174" s="65">
        <v>5.97</v>
      </c>
      <c r="D174" s="72"/>
      <c r="E174" s="67">
        <f t="shared" si="90"/>
        <v>0</v>
      </c>
      <c r="F174" s="64"/>
      <c r="G174" s="69">
        <f t="shared" si="91"/>
        <v>0</v>
      </c>
      <c r="H174" s="76"/>
      <c r="I174" s="72"/>
      <c r="J174" s="67">
        <f t="shared" si="92"/>
        <v>0</v>
      </c>
      <c r="K174" s="64"/>
      <c r="L174" s="69">
        <f t="shared" si="93"/>
        <v>0</v>
      </c>
      <c r="M174" s="129"/>
      <c r="N174" s="85" t="s">
        <v>192</v>
      </c>
      <c r="O174" s="76"/>
      <c r="P174" s="72"/>
      <c r="Q174" s="119">
        <f t="shared" si="98"/>
        <v>0</v>
      </c>
      <c r="R174" s="64"/>
      <c r="S174" s="69">
        <f t="shared" si="99"/>
        <v>0</v>
      </c>
      <c r="T174" s="76"/>
      <c r="U174" s="72"/>
      <c r="V174" s="119">
        <f t="shared" si="96"/>
        <v>0</v>
      </c>
      <c r="W174" s="64"/>
      <c r="X174" s="69">
        <f t="shared" si="97"/>
        <v>0</v>
      </c>
    </row>
    <row r="175" spans="1:24" ht="12.75">
      <c r="A175" s="85" t="s">
        <v>193</v>
      </c>
      <c r="B175" s="64">
        <v>1000</v>
      </c>
      <c r="C175" s="65">
        <v>6.414</v>
      </c>
      <c r="D175" s="72"/>
      <c r="E175" s="67">
        <f t="shared" si="90"/>
        <v>0</v>
      </c>
      <c r="F175" s="64"/>
      <c r="G175" s="69">
        <f t="shared" si="91"/>
        <v>0</v>
      </c>
      <c r="H175" s="76"/>
      <c r="I175" s="72"/>
      <c r="J175" s="67">
        <f t="shared" si="92"/>
        <v>0</v>
      </c>
      <c r="K175" s="64"/>
      <c r="L175" s="69">
        <f t="shared" si="93"/>
        <v>0</v>
      </c>
      <c r="M175" s="129"/>
      <c r="N175" s="85" t="s">
        <v>193</v>
      </c>
      <c r="O175" s="76"/>
      <c r="P175" s="72"/>
      <c r="Q175" s="119">
        <f t="shared" si="98"/>
        <v>0</v>
      </c>
      <c r="R175" s="64"/>
      <c r="S175" s="69">
        <f t="shared" si="99"/>
        <v>0</v>
      </c>
      <c r="T175" s="76"/>
      <c r="U175" s="72"/>
      <c r="V175" s="119">
        <f t="shared" si="96"/>
        <v>0</v>
      </c>
      <c r="W175" s="64"/>
      <c r="X175" s="69">
        <f t="shared" si="97"/>
        <v>0</v>
      </c>
    </row>
    <row r="176" spans="1:24" ht="12.75">
      <c r="A176" s="85" t="s">
        <v>194</v>
      </c>
      <c r="B176" s="64">
        <v>1000</v>
      </c>
      <c r="C176" s="65">
        <v>6.858</v>
      </c>
      <c r="D176" s="72"/>
      <c r="E176" s="67">
        <f t="shared" si="90"/>
        <v>0</v>
      </c>
      <c r="F176" s="64"/>
      <c r="G176" s="69">
        <f t="shared" si="91"/>
        <v>0</v>
      </c>
      <c r="H176" s="76"/>
      <c r="I176" s="72"/>
      <c r="J176" s="67">
        <f t="shared" si="92"/>
        <v>0</v>
      </c>
      <c r="K176" s="64"/>
      <c r="L176" s="69">
        <f t="shared" si="93"/>
        <v>0</v>
      </c>
      <c r="M176" s="129"/>
      <c r="N176" s="85" t="s">
        <v>194</v>
      </c>
      <c r="O176" s="76"/>
      <c r="P176" s="72"/>
      <c r="Q176" s="119">
        <f t="shared" si="98"/>
        <v>0</v>
      </c>
      <c r="R176" s="64"/>
      <c r="S176" s="69">
        <f t="shared" si="99"/>
        <v>0</v>
      </c>
      <c r="T176" s="76"/>
      <c r="U176" s="72"/>
      <c r="V176" s="119">
        <f t="shared" si="96"/>
        <v>0</v>
      </c>
      <c r="W176" s="64"/>
      <c r="X176" s="69">
        <f t="shared" si="97"/>
        <v>0</v>
      </c>
    </row>
    <row r="177" spans="1:24" ht="12.75">
      <c r="A177" s="85" t="s">
        <v>195</v>
      </c>
      <c r="B177" s="64">
        <v>1000</v>
      </c>
      <c r="C177" s="65">
        <v>7.302</v>
      </c>
      <c r="D177" s="72"/>
      <c r="E177" s="67">
        <f t="shared" si="90"/>
        <v>0</v>
      </c>
      <c r="F177" s="64"/>
      <c r="G177" s="69">
        <f t="shared" si="91"/>
        <v>0</v>
      </c>
      <c r="H177" s="76"/>
      <c r="I177" s="72"/>
      <c r="J177" s="67">
        <f t="shared" si="92"/>
        <v>0</v>
      </c>
      <c r="K177" s="64"/>
      <c r="L177" s="69">
        <f t="shared" si="93"/>
        <v>0</v>
      </c>
      <c r="M177" s="129"/>
      <c r="N177" s="85" t="s">
        <v>195</v>
      </c>
      <c r="O177" s="76"/>
      <c r="P177" s="72"/>
      <c r="Q177" s="119">
        <f t="shared" si="98"/>
        <v>0</v>
      </c>
      <c r="R177" s="64"/>
      <c r="S177" s="69">
        <f t="shared" si="99"/>
        <v>0</v>
      </c>
      <c r="T177" s="76"/>
      <c r="U177" s="72"/>
      <c r="V177" s="119">
        <f t="shared" si="96"/>
        <v>0</v>
      </c>
      <c r="W177" s="64"/>
      <c r="X177" s="69">
        <f t="shared" si="97"/>
        <v>0</v>
      </c>
    </row>
    <row r="178" spans="1:24" ht="12.75">
      <c r="A178" s="85" t="s">
        <v>196</v>
      </c>
      <c r="B178" s="64">
        <v>1000</v>
      </c>
      <c r="C178" s="65">
        <v>7.746</v>
      </c>
      <c r="D178" s="72"/>
      <c r="E178" s="67">
        <f t="shared" si="90"/>
        <v>0</v>
      </c>
      <c r="F178" s="64"/>
      <c r="G178" s="69">
        <f t="shared" si="91"/>
        <v>0</v>
      </c>
      <c r="H178" s="76"/>
      <c r="I178" s="72"/>
      <c r="J178" s="67">
        <f t="shared" si="92"/>
        <v>0</v>
      </c>
      <c r="K178" s="64"/>
      <c r="L178" s="69">
        <f t="shared" si="93"/>
        <v>0</v>
      </c>
      <c r="M178" s="129"/>
      <c r="N178" s="85" t="s">
        <v>196</v>
      </c>
      <c r="O178" s="76"/>
      <c r="P178" s="72"/>
      <c r="Q178" s="119">
        <f t="shared" si="98"/>
        <v>0</v>
      </c>
      <c r="R178" s="64"/>
      <c r="S178" s="69">
        <f t="shared" si="99"/>
        <v>0</v>
      </c>
      <c r="T178" s="76"/>
      <c r="U178" s="72"/>
      <c r="V178" s="119">
        <f t="shared" si="96"/>
        <v>0</v>
      </c>
      <c r="W178" s="64"/>
      <c r="X178" s="69">
        <f t="shared" si="97"/>
        <v>0</v>
      </c>
    </row>
    <row r="179" spans="1:24" ht="12.75">
      <c r="A179" s="85" t="s">
        <v>197</v>
      </c>
      <c r="B179" s="64">
        <v>1000</v>
      </c>
      <c r="C179" s="65">
        <v>8.19</v>
      </c>
      <c r="D179" s="72"/>
      <c r="E179" s="67">
        <f t="shared" si="90"/>
        <v>0</v>
      </c>
      <c r="F179" s="64"/>
      <c r="G179" s="69">
        <f t="shared" si="91"/>
        <v>0</v>
      </c>
      <c r="H179" s="76"/>
      <c r="I179" s="72"/>
      <c r="J179" s="67">
        <f t="shared" si="92"/>
        <v>0</v>
      </c>
      <c r="K179" s="64"/>
      <c r="L179" s="69">
        <f t="shared" si="93"/>
        <v>0</v>
      </c>
      <c r="M179" s="129"/>
      <c r="N179" s="85" t="s">
        <v>197</v>
      </c>
      <c r="O179" s="76"/>
      <c r="P179" s="72"/>
      <c r="Q179" s="119">
        <f t="shared" si="98"/>
        <v>0</v>
      </c>
      <c r="R179" s="64"/>
      <c r="S179" s="69">
        <f t="shared" si="99"/>
        <v>0</v>
      </c>
      <c r="T179" s="76"/>
      <c r="U179" s="72"/>
      <c r="V179" s="119">
        <f t="shared" si="96"/>
        <v>0</v>
      </c>
      <c r="W179" s="64"/>
      <c r="X179" s="69">
        <f t="shared" si="97"/>
        <v>0</v>
      </c>
    </row>
    <row r="180" spans="1:24" ht="12.75">
      <c r="A180" s="85" t="s">
        <v>198</v>
      </c>
      <c r="B180" s="64">
        <v>1000</v>
      </c>
      <c r="C180" s="65">
        <v>8.633</v>
      </c>
      <c r="D180" s="72"/>
      <c r="E180" s="67">
        <f t="shared" si="90"/>
        <v>0</v>
      </c>
      <c r="F180" s="64"/>
      <c r="G180" s="69">
        <f t="shared" si="91"/>
        <v>0</v>
      </c>
      <c r="H180" s="76"/>
      <c r="I180" s="72"/>
      <c r="J180" s="67">
        <f t="shared" si="92"/>
        <v>0</v>
      </c>
      <c r="K180" s="64"/>
      <c r="L180" s="69">
        <f t="shared" si="93"/>
        <v>0</v>
      </c>
      <c r="M180" s="129"/>
      <c r="N180" s="85" t="s">
        <v>198</v>
      </c>
      <c r="O180" s="76"/>
      <c r="P180" s="72"/>
      <c r="Q180" s="119">
        <f t="shared" si="98"/>
        <v>0</v>
      </c>
      <c r="R180" s="64"/>
      <c r="S180" s="69">
        <f t="shared" si="99"/>
        <v>0</v>
      </c>
      <c r="T180" s="76"/>
      <c r="U180" s="72"/>
      <c r="V180" s="119">
        <f t="shared" si="96"/>
        <v>0</v>
      </c>
      <c r="W180" s="64"/>
      <c r="X180" s="69">
        <f t="shared" si="97"/>
        <v>0</v>
      </c>
    </row>
    <row r="181" spans="1:24" ht="12.75">
      <c r="A181" s="85" t="s">
        <v>199</v>
      </c>
      <c r="B181" s="64">
        <v>1000</v>
      </c>
      <c r="C181" s="65">
        <v>9.077</v>
      </c>
      <c r="D181" s="72"/>
      <c r="E181" s="67">
        <f t="shared" si="90"/>
        <v>0</v>
      </c>
      <c r="F181" s="64"/>
      <c r="G181" s="69">
        <f t="shared" si="91"/>
        <v>0</v>
      </c>
      <c r="H181" s="76"/>
      <c r="I181" s="72"/>
      <c r="J181" s="67">
        <f t="shared" si="92"/>
        <v>0</v>
      </c>
      <c r="K181" s="64"/>
      <c r="L181" s="69">
        <f t="shared" si="93"/>
        <v>0</v>
      </c>
      <c r="M181" s="129"/>
      <c r="N181" s="85" t="s">
        <v>199</v>
      </c>
      <c r="O181" s="76"/>
      <c r="P181" s="72"/>
      <c r="Q181" s="119">
        <f t="shared" si="98"/>
        <v>0</v>
      </c>
      <c r="R181" s="64"/>
      <c r="S181" s="69">
        <f t="shared" si="99"/>
        <v>0</v>
      </c>
      <c r="T181" s="76"/>
      <c r="U181" s="72"/>
      <c r="V181" s="119">
        <f t="shared" si="96"/>
        <v>0</v>
      </c>
      <c r="W181" s="64"/>
      <c r="X181" s="69">
        <f t="shared" si="97"/>
        <v>0</v>
      </c>
    </row>
    <row r="182" spans="1:24" ht="12.75">
      <c r="A182" s="85" t="s">
        <v>200</v>
      </c>
      <c r="B182" s="64">
        <v>1000</v>
      </c>
      <c r="C182" s="65">
        <v>9.521</v>
      </c>
      <c r="D182" s="72"/>
      <c r="E182" s="67">
        <f t="shared" si="90"/>
        <v>0</v>
      </c>
      <c r="F182" s="64"/>
      <c r="G182" s="69">
        <f t="shared" si="91"/>
        <v>0</v>
      </c>
      <c r="H182" s="76"/>
      <c r="I182" s="72"/>
      <c r="J182" s="67">
        <f t="shared" si="92"/>
        <v>0</v>
      </c>
      <c r="K182" s="64"/>
      <c r="L182" s="69">
        <f t="shared" si="93"/>
        <v>0</v>
      </c>
      <c r="M182" s="129"/>
      <c r="N182" s="85" t="s">
        <v>200</v>
      </c>
      <c r="O182" s="76"/>
      <c r="P182" s="72"/>
      <c r="Q182" s="119">
        <f t="shared" si="98"/>
        <v>0</v>
      </c>
      <c r="R182" s="64"/>
      <c r="S182" s="69">
        <f t="shared" si="99"/>
        <v>0</v>
      </c>
      <c r="T182" s="76"/>
      <c r="U182" s="72"/>
      <c r="V182" s="119">
        <f t="shared" si="96"/>
        <v>0</v>
      </c>
      <c r="W182" s="64"/>
      <c r="X182" s="69">
        <f t="shared" si="97"/>
        <v>0</v>
      </c>
    </row>
    <row r="183" spans="1:24" ht="12.75">
      <c r="A183" s="85" t="s">
        <v>201</v>
      </c>
      <c r="B183" s="64">
        <v>1000</v>
      </c>
      <c r="C183" s="65">
        <v>9.965</v>
      </c>
      <c r="D183" s="72"/>
      <c r="E183" s="67">
        <f t="shared" si="90"/>
        <v>0</v>
      </c>
      <c r="F183" s="64"/>
      <c r="G183" s="69">
        <f t="shared" si="91"/>
        <v>0</v>
      </c>
      <c r="H183" s="76"/>
      <c r="I183" s="72"/>
      <c r="J183" s="67">
        <f t="shared" si="92"/>
        <v>0</v>
      </c>
      <c r="K183" s="64"/>
      <c r="L183" s="69">
        <f t="shared" si="93"/>
        <v>0</v>
      </c>
      <c r="M183" s="129"/>
      <c r="N183" s="85" t="s">
        <v>201</v>
      </c>
      <c r="O183" s="76"/>
      <c r="P183" s="72"/>
      <c r="Q183" s="119">
        <f>B183/C183*P183/1.134</f>
        <v>0</v>
      </c>
      <c r="R183" s="64"/>
      <c r="S183" s="69">
        <f>R183/B183*C183*1.134</f>
        <v>0</v>
      </c>
      <c r="T183" s="76"/>
      <c r="U183" s="72"/>
      <c r="V183" s="119">
        <f t="shared" si="96"/>
        <v>0</v>
      </c>
      <c r="W183" s="64"/>
      <c r="X183" s="69">
        <f t="shared" si="97"/>
        <v>0</v>
      </c>
    </row>
    <row r="184" spans="1:24" ht="12.75">
      <c r="A184" s="85" t="s">
        <v>202</v>
      </c>
      <c r="B184" s="64">
        <v>1000</v>
      </c>
      <c r="C184" s="65">
        <v>10.4</v>
      </c>
      <c r="D184" s="72"/>
      <c r="E184" s="67">
        <f t="shared" si="90"/>
        <v>0</v>
      </c>
      <c r="F184" s="64"/>
      <c r="G184" s="69">
        <f t="shared" si="91"/>
        <v>0</v>
      </c>
      <c r="H184" s="76"/>
      <c r="I184" s="72"/>
      <c r="J184" s="67">
        <f t="shared" si="92"/>
        <v>0</v>
      </c>
      <c r="K184" s="64"/>
      <c r="L184" s="69">
        <f t="shared" si="93"/>
        <v>0</v>
      </c>
      <c r="M184" s="129"/>
      <c r="N184" s="85" t="s">
        <v>202</v>
      </c>
      <c r="O184" s="76"/>
      <c r="P184" s="72"/>
      <c r="Q184" s="119">
        <f>B184/C184*P184/1.134</f>
        <v>0</v>
      </c>
      <c r="R184" s="64"/>
      <c r="S184" s="69">
        <f>R184/B184*C184*1.134</f>
        <v>0</v>
      </c>
      <c r="T184" s="76"/>
      <c r="U184" s="72"/>
      <c r="V184" s="119">
        <f t="shared" si="96"/>
        <v>0</v>
      </c>
      <c r="W184" s="64"/>
      <c r="X184" s="69">
        <f t="shared" si="97"/>
        <v>0</v>
      </c>
    </row>
    <row r="185" spans="1:24" ht="12.75">
      <c r="A185" s="85" t="s">
        <v>806</v>
      </c>
      <c r="B185" s="64">
        <v>1000</v>
      </c>
      <c r="C185" s="65">
        <v>10.85</v>
      </c>
      <c r="D185" s="72"/>
      <c r="E185" s="67">
        <f aca="true" t="shared" si="100" ref="E185:E192">B185/C185*D185</f>
        <v>0</v>
      </c>
      <c r="F185" s="64"/>
      <c r="G185" s="69">
        <f aca="true" t="shared" si="101" ref="G185:G192">F185/B185*C185</f>
        <v>0</v>
      </c>
      <c r="H185" s="76"/>
      <c r="I185" s="72"/>
      <c r="J185" s="67">
        <f aca="true" t="shared" si="102" ref="J185:J192">B185/C185*I185/0.356</f>
        <v>0</v>
      </c>
      <c r="K185" s="64"/>
      <c r="L185" s="69">
        <f aca="true" t="shared" si="103" ref="L185:L192">K185/B185*C185*0.356</f>
        <v>0</v>
      </c>
      <c r="M185" s="129"/>
      <c r="N185" s="85" t="s">
        <v>806</v>
      </c>
      <c r="O185" s="76"/>
      <c r="P185" s="72"/>
      <c r="Q185" s="119">
        <f aca="true" t="shared" si="104" ref="Q185:Q192">B185/C185*P185/1.134</f>
        <v>0</v>
      </c>
      <c r="R185" s="64"/>
      <c r="S185" s="69">
        <f aca="true" t="shared" si="105" ref="S185:S192">R185/B185*C185*1.134</f>
        <v>0</v>
      </c>
      <c r="T185" s="76"/>
      <c r="U185" s="72"/>
      <c r="V185" s="119">
        <f aca="true" t="shared" si="106" ref="V185:V192">B185/C185*U185/1.08</f>
        <v>0</v>
      </c>
      <c r="W185" s="64"/>
      <c r="X185" s="69">
        <f aca="true" t="shared" si="107" ref="X185:X192">W185/B185*C185*1.08</f>
        <v>0</v>
      </c>
    </row>
    <row r="186" spans="1:24" ht="12.75">
      <c r="A186" s="85" t="s">
        <v>559</v>
      </c>
      <c r="B186" s="64">
        <v>1000</v>
      </c>
      <c r="C186" s="65">
        <v>11.52</v>
      </c>
      <c r="D186" s="72"/>
      <c r="E186" s="67">
        <f t="shared" si="100"/>
        <v>0</v>
      </c>
      <c r="F186" s="64"/>
      <c r="G186" s="69">
        <f t="shared" si="101"/>
        <v>0</v>
      </c>
      <c r="H186" s="76"/>
      <c r="I186" s="72"/>
      <c r="J186" s="67">
        <f t="shared" si="102"/>
        <v>0</v>
      </c>
      <c r="K186" s="64"/>
      <c r="L186" s="69">
        <f t="shared" si="103"/>
        <v>0</v>
      </c>
      <c r="M186" s="129"/>
      <c r="N186" s="85" t="s">
        <v>559</v>
      </c>
      <c r="O186" s="76"/>
      <c r="P186" s="72"/>
      <c r="Q186" s="119">
        <f t="shared" si="104"/>
        <v>0</v>
      </c>
      <c r="R186" s="64"/>
      <c r="S186" s="69">
        <f t="shared" si="105"/>
        <v>0</v>
      </c>
      <c r="T186" s="76"/>
      <c r="U186" s="72"/>
      <c r="V186" s="119">
        <f t="shared" si="106"/>
        <v>0</v>
      </c>
      <c r="W186" s="64"/>
      <c r="X186" s="69">
        <f t="shared" si="107"/>
        <v>0</v>
      </c>
    </row>
    <row r="187" spans="1:24" ht="12.75">
      <c r="A187" s="85" t="s">
        <v>807</v>
      </c>
      <c r="B187" s="64">
        <v>1000</v>
      </c>
      <c r="C187" s="65">
        <v>12.19</v>
      </c>
      <c r="D187" s="72"/>
      <c r="E187" s="67">
        <f t="shared" si="100"/>
        <v>0</v>
      </c>
      <c r="F187" s="64"/>
      <c r="G187" s="69">
        <f t="shared" si="101"/>
        <v>0</v>
      </c>
      <c r="H187" s="76"/>
      <c r="I187" s="72"/>
      <c r="J187" s="67">
        <f t="shared" si="102"/>
        <v>0</v>
      </c>
      <c r="K187" s="64"/>
      <c r="L187" s="69">
        <f t="shared" si="103"/>
        <v>0</v>
      </c>
      <c r="M187" s="129"/>
      <c r="N187" s="85" t="s">
        <v>807</v>
      </c>
      <c r="O187" s="76"/>
      <c r="P187" s="72"/>
      <c r="Q187" s="119">
        <f t="shared" si="104"/>
        <v>0</v>
      </c>
      <c r="R187" s="64"/>
      <c r="S187" s="69">
        <f t="shared" si="105"/>
        <v>0</v>
      </c>
      <c r="T187" s="76"/>
      <c r="U187" s="72"/>
      <c r="V187" s="119">
        <f t="shared" si="106"/>
        <v>0</v>
      </c>
      <c r="W187" s="64"/>
      <c r="X187" s="69">
        <f t="shared" si="107"/>
        <v>0</v>
      </c>
    </row>
    <row r="188" spans="1:24" ht="12.75">
      <c r="A188" s="85" t="s">
        <v>560</v>
      </c>
      <c r="B188" s="64">
        <v>1000</v>
      </c>
      <c r="C188" s="65">
        <v>12.63</v>
      </c>
      <c r="D188" s="72"/>
      <c r="E188" s="67">
        <f t="shared" si="100"/>
        <v>0</v>
      </c>
      <c r="F188" s="64"/>
      <c r="G188" s="69">
        <f t="shared" si="101"/>
        <v>0</v>
      </c>
      <c r="H188" s="76"/>
      <c r="I188" s="72"/>
      <c r="J188" s="67">
        <f t="shared" si="102"/>
        <v>0</v>
      </c>
      <c r="K188" s="64"/>
      <c r="L188" s="69">
        <f t="shared" si="103"/>
        <v>0</v>
      </c>
      <c r="M188" s="129"/>
      <c r="N188" s="85" t="s">
        <v>560</v>
      </c>
      <c r="O188" s="76"/>
      <c r="P188" s="72"/>
      <c r="Q188" s="119">
        <f t="shared" si="104"/>
        <v>0</v>
      </c>
      <c r="R188" s="64"/>
      <c r="S188" s="69">
        <f t="shared" si="105"/>
        <v>0</v>
      </c>
      <c r="T188" s="76"/>
      <c r="U188" s="72"/>
      <c r="V188" s="119">
        <f t="shared" si="106"/>
        <v>0</v>
      </c>
      <c r="W188" s="64"/>
      <c r="X188" s="69">
        <f t="shared" si="107"/>
        <v>0</v>
      </c>
    </row>
    <row r="189" spans="1:24" ht="12.75">
      <c r="A189" s="85" t="s">
        <v>808</v>
      </c>
      <c r="B189" s="64">
        <v>1000</v>
      </c>
      <c r="C189" s="65">
        <v>13.07</v>
      </c>
      <c r="D189" s="72"/>
      <c r="E189" s="67">
        <f t="shared" si="100"/>
        <v>0</v>
      </c>
      <c r="F189" s="64"/>
      <c r="G189" s="69">
        <f t="shared" si="101"/>
        <v>0</v>
      </c>
      <c r="H189" s="76"/>
      <c r="I189" s="72"/>
      <c r="J189" s="67">
        <f t="shared" si="102"/>
        <v>0</v>
      </c>
      <c r="K189" s="64"/>
      <c r="L189" s="69">
        <f t="shared" si="103"/>
        <v>0</v>
      </c>
      <c r="M189" s="129"/>
      <c r="N189" s="85" t="s">
        <v>808</v>
      </c>
      <c r="O189" s="76"/>
      <c r="P189" s="72"/>
      <c r="Q189" s="119">
        <f t="shared" si="104"/>
        <v>0</v>
      </c>
      <c r="R189" s="64"/>
      <c r="S189" s="69">
        <f t="shared" si="105"/>
        <v>0</v>
      </c>
      <c r="T189" s="76"/>
      <c r="U189" s="72"/>
      <c r="V189" s="119">
        <f t="shared" si="106"/>
        <v>0</v>
      </c>
      <c r="W189" s="64"/>
      <c r="X189" s="69">
        <f t="shared" si="107"/>
        <v>0</v>
      </c>
    </row>
    <row r="190" spans="1:24" ht="12.75">
      <c r="A190" s="85" t="s">
        <v>809</v>
      </c>
      <c r="B190" s="64">
        <v>1000</v>
      </c>
      <c r="C190" s="65">
        <v>13.74</v>
      </c>
      <c r="D190" s="72"/>
      <c r="E190" s="67">
        <f t="shared" si="100"/>
        <v>0</v>
      </c>
      <c r="F190" s="64"/>
      <c r="G190" s="69">
        <f t="shared" si="101"/>
        <v>0</v>
      </c>
      <c r="H190" s="76"/>
      <c r="I190" s="72"/>
      <c r="J190" s="67">
        <f t="shared" si="102"/>
        <v>0</v>
      </c>
      <c r="K190" s="64"/>
      <c r="L190" s="69">
        <f t="shared" si="103"/>
        <v>0</v>
      </c>
      <c r="M190" s="129"/>
      <c r="N190" s="85" t="s">
        <v>809</v>
      </c>
      <c r="O190" s="76"/>
      <c r="P190" s="72"/>
      <c r="Q190" s="119">
        <f t="shared" si="104"/>
        <v>0</v>
      </c>
      <c r="R190" s="64"/>
      <c r="S190" s="69">
        <f t="shared" si="105"/>
        <v>0</v>
      </c>
      <c r="T190" s="76"/>
      <c r="U190" s="72"/>
      <c r="V190" s="119">
        <f t="shared" si="106"/>
        <v>0</v>
      </c>
      <c r="W190" s="64"/>
      <c r="X190" s="69">
        <f t="shared" si="107"/>
        <v>0</v>
      </c>
    </row>
    <row r="191" spans="1:24" ht="12.75">
      <c r="A191" s="85" t="s">
        <v>810</v>
      </c>
      <c r="B191" s="64">
        <v>1000</v>
      </c>
      <c r="C191" s="65">
        <v>14.4</v>
      </c>
      <c r="D191" s="72"/>
      <c r="E191" s="67">
        <f t="shared" si="100"/>
        <v>0</v>
      </c>
      <c r="F191" s="64"/>
      <c r="G191" s="69">
        <f t="shared" si="101"/>
        <v>0</v>
      </c>
      <c r="H191" s="76"/>
      <c r="I191" s="72"/>
      <c r="J191" s="67">
        <f t="shared" si="102"/>
        <v>0</v>
      </c>
      <c r="K191" s="64"/>
      <c r="L191" s="69">
        <f t="shared" si="103"/>
        <v>0</v>
      </c>
      <c r="M191" s="129"/>
      <c r="N191" s="85" t="s">
        <v>810</v>
      </c>
      <c r="O191" s="76"/>
      <c r="P191" s="72"/>
      <c r="Q191" s="119">
        <f t="shared" si="104"/>
        <v>0</v>
      </c>
      <c r="R191" s="64"/>
      <c r="S191" s="69">
        <f t="shared" si="105"/>
        <v>0</v>
      </c>
      <c r="T191" s="76"/>
      <c r="U191" s="72"/>
      <c r="V191" s="119">
        <f t="shared" si="106"/>
        <v>0</v>
      </c>
      <c r="W191" s="64"/>
      <c r="X191" s="69">
        <f t="shared" si="107"/>
        <v>0</v>
      </c>
    </row>
    <row r="192" spans="1:24" ht="12.75">
      <c r="A192" s="85" t="s">
        <v>561</v>
      </c>
      <c r="B192" s="64">
        <v>1000</v>
      </c>
      <c r="C192" s="65">
        <v>14.85</v>
      </c>
      <c r="D192" s="72"/>
      <c r="E192" s="67">
        <f t="shared" si="100"/>
        <v>0</v>
      </c>
      <c r="F192" s="64"/>
      <c r="G192" s="69">
        <f t="shared" si="101"/>
        <v>0</v>
      </c>
      <c r="H192" s="76"/>
      <c r="I192" s="72"/>
      <c r="J192" s="67">
        <f t="shared" si="102"/>
        <v>0</v>
      </c>
      <c r="K192" s="64"/>
      <c r="L192" s="69">
        <f t="shared" si="103"/>
        <v>0</v>
      </c>
      <c r="M192" s="129"/>
      <c r="N192" s="85" t="s">
        <v>561</v>
      </c>
      <c r="O192" s="76"/>
      <c r="P192" s="72"/>
      <c r="Q192" s="119">
        <f t="shared" si="104"/>
        <v>0</v>
      </c>
      <c r="R192" s="64"/>
      <c r="S192" s="69">
        <f t="shared" si="105"/>
        <v>0</v>
      </c>
      <c r="T192" s="76"/>
      <c r="U192" s="72"/>
      <c r="V192" s="119">
        <f t="shared" si="106"/>
        <v>0</v>
      </c>
      <c r="W192" s="64"/>
      <c r="X192" s="69">
        <f t="shared" si="107"/>
        <v>0</v>
      </c>
    </row>
  </sheetData>
  <conditionalFormatting sqref="K1 I1 D1:D61 F1:F6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5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176" sqref="C176"/>
    </sheetView>
  </sheetViews>
  <sheetFormatPr defaultColWidth="9.00390625" defaultRowHeight="12.75"/>
  <cols>
    <col min="1" max="1" width="9.125" style="86" customWidth="1"/>
    <col min="2" max="2" width="8.875" style="0" customWidth="1"/>
    <col min="3" max="3" width="9.25390625" style="2" customWidth="1"/>
    <col min="4" max="4" width="9.25390625" style="20" customWidth="1"/>
    <col min="5" max="5" width="11.125" style="0" customWidth="1"/>
    <col min="6" max="6" width="11.125" style="1" customWidth="1"/>
    <col min="7" max="7" width="11.75390625" style="0" customWidth="1"/>
    <col min="8" max="8" width="4.75390625" style="0" customWidth="1"/>
    <col min="9" max="9" width="9.75390625" style="20" bestFit="1" customWidth="1"/>
    <col min="10" max="10" width="12.875" style="0" customWidth="1"/>
    <col min="11" max="11" width="11.25390625" style="1" customWidth="1"/>
    <col min="12" max="12" width="9.375" style="0" customWidth="1"/>
    <col min="13" max="13" width="5.25390625" style="0" customWidth="1"/>
    <col min="14" max="14" width="9.375" style="0" customWidth="1"/>
    <col min="15" max="15" width="4.75390625" style="13" customWidth="1"/>
    <col min="16" max="16" width="9.75390625" style="0" customWidth="1"/>
    <col min="17" max="17" width="12.875" style="0" customWidth="1"/>
    <col min="18" max="18" width="11.25390625" style="0" customWidth="1"/>
    <col min="19" max="19" width="9.375" style="0" customWidth="1"/>
    <col min="20" max="20" width="4.75390625" style="0" customWidth="1"/>
    <col min="21" max="21" width="9.75390625" style="12" customWidth="1"/>
    <col min="22" max="22" width="12.875" style="12" customWidth="1"/>
    <col min="23" max="23" width="11.25390625" style="12" customWidth="1"/>
    <col min="24" max="24" width="9.25390625" style="12" customWidth="1"/>
    <col min="25" max="25" width="9.125" style="12" customWidth="1"/>
  </cols>
  <sheetData>
    <row r="1" spans="2:25" ht="12.75">
      <c r="B1" s="1"/>
      <c r="C1" s="24" t="s">
        <v>133</v>
      </c>
      <c r="D1" s="30" t="s">
        <v>38</v>
      </c>
      <c r="E1" s="31" t="s">
        <v>39</v>
      </c>
      <c r="F1" s="32" t="s">
        <v>39</v>
      </c>
      <c r="G1" s="31" t="s">
        <v>38</v>
      </c>
      <c r="H1" s="25" t="s">
        <v>204</v>
      </c>
      <c r="I1" s="30" t="s">
        <v>38</v>
      </c>
      <c r="J1" s="31" t="s">
        <v>39</v>
      </c>
      <c r="K1" s="32" t="s">
        <v>39</v>
      </c>
      <c r="L1" s="31" t="s">
        <v>38</v>
      </c>
      <c r="M1" s="127"/>
      <c r="N1" s="126"/>
      <c r="O1" s="125" t="s">
        <v>734</v>
      </c>
      <c r="P1" s="33" t="s">
        <v>38</v>
      </c>
      <c r="Q1" s="33" t="s">
        <v>39</v>
      </c>
      <c r="R1" s="33" t="s">
        <v>39</v>
      </c>
      <c r="S1" s="33" t="s">
        <v>38</v>
      </c>
      <c r="T1" s="131" t="s">
        <v>735</v>
      </c>
      <c r="U1" s="33" t="s">
        <v>38</v>
      </c>
      <c r="V1" s="33" t="s">
        <v>39</v>
      </c>
      <c r="W1" s="33" t="s">
        <v>39</v>
      </c>
      <c r="X1" s="33" t="s">
        <v>38</v>
      </c>
      <c r="Y1" s="132"/>
    </row>
    <row r="2" spans="1:20" ht="12.75">
      <c r="A2" s="48" t="s">
        <v>36</v>
      </c>
      <c r="B2" s="49"/>
      <c r="C2" s="50"/>
      <c r="D2" s="21"/>
      <c r="E2" s="6"/>
      <c r="F2" s="23"/>
      <c r="G2" s="6"/>
      <c r="H2" s="76"/>
      <c r="J2" s="1"/>
      <c r="M2" s="128"/>
      <c r="O2" s="76"/>
      <c r="T2" s="76"/>
    </row>
    <row r="3" spans="1:24" ht="15" customHeight="1">
      <c r="A3" s="143" t="s">
        <v>739</v>
      </c>
      <c r="B3" s="134"/>
      <c r="C3" s="135"/>
      <c r="D3" s="136"/>
      <c r="E3" s="137"/>
      <c r="F3" s="138"/>
      <c r="G3" s="137"/>
      <c r="H3" s="139"/>
      <c r="I3" s="140"/>
      <c r="J3" s="141"/>
      <c r="K3" s="141"/>
      <c r="L3" s="133"/>
      <c r="M3" s="142"/>
      <c r="N3" s="143" t="s">
        <v>739</v>
      </c>
      <c r="O3" s="139"/>
      <c r="P3" s="133"/>
      <c r="Q3" s="133"/>
      <c r="R3" s="133"/>
      <c r="S3" s="133"/>
      <c r="T3" s="139"/>
      <c r="U3" s="133"/>
      <c r="V3" s="133"/>
      <c r="W3" s="133"/>
      <c r="X3" s="133"/>
    </row>
    <row r="4" spans="1:24" ht="12.75">
      <c r="A4" s="144" t="s">
        <v>740</v>
      </c>
      <c r="B4" s="64">
        <v>1000</v>
      </c>
      <c r="C4" s="146">
        <v>0.016</v>
      </c>
      <c r="D4" s="145"/>
      <c r="E4" s="67">
        <f aca="true" t="shared" si="0" ref="E4:E10">B4/C4*D4</f>
        <v>0</v>
      </c>
      <c r="F4" s="148"/>
      <c r="G4" s="69">
        <f aca="true" t="shared" si="1" ref="G4:G10">F4/B4*C4</f>
        <v>0</v>
      </c>
      <c r="H4" s="139"/>
      <c r="I4" s="149"/>
      <c r="J4" s="67">
        <f aca="true" t="shared" si="2" ref="J4:J10">B4/C4*I4/0.356</f>
        <v>0</v>
      </c>
      <c r="K4" s="149"/>
      <c r="L4" s="69">
        <f aca="true" t="shared" si="3" ref="L4:L10">K4/B4*C4*0.356</f>
        <v>0</v>
      </c>
      <c r="M4" s="142"/>
      <c r="N4" s="144" t="s">
        <v>740</v>
      </c>
      <c r="O4" s="139"/>
      <c r="P4" s="72"/>
      <c r="Q4" s="119">
        <f aca="true" t="shared" si="4" ref="Q4:Q10">B4/C4*P4/1.134</f>
        <v>0</v>
      </c>
      <c r="R4" s="64"/>
      <c r="S4" s="69">
        <f aca="true" t="shared" si="5" ref="S4:S10">R4/B4*C4*1.134</f>
        <v>0</v>
      </c>
      <c r="T4" s="76"/>
      <c r="U4" s="72"/>
      <c r="V4" s="119">
        <f aca="true" t="shared" si="6" ref="V4:V10">B4/C4*U4/1.08</f>
        <v>0</v>
      </c>
      <c r="W4" s="64"/>
      <c r="X4" s="69">
        <f aca="true" t="shared" si="7" ref="X4:X10">W4/B4*C4*1.08</f>
        <v>0</v>
      </c>
    </row>
    <row r="5" spans="1:24" ht="12.75">
      <c r="A5" s="144" t="s">
        <v>741</v>
      </c>
      <c r="B5" s="64">
        <v>1000</v>
      </c>
      <c r="C5" s="146">
        <v>0.022</v>
      </c>
      <c r="D5" s="145"/>
      <c r="E5" s="67">
        <f t="shared" si="0"/>
        <v>0</v>
      </c>
      <c r="F5" s="148"/>
      <c r="G5" s="69">
        <f t="shared" si="1"/>
        <v>0</v>
      </c>
      <c r="H5" s="139"/>
      <c r="I5" s="149"/>
      <c r="J5" s="67">
        <f t="shared" si="2"/>
        <v>0</v>
      </c>
      <c r="K5" s="149"/>
      <c r="L5" s="69">
        <f t="shared" si="3"/>
        <v>0</v>
      </c>
      <c r="M5" s="142"/>
      <c r="N5" s="144" t="s">
        <v>741</v>
      </c>
      <c r="O5" s="139"/>
      <c r="P5" s="72"/>
      <c r="Q5" s="119">
        <f t="shared" si="4"/>
        <v>0</v>
      </c>
      <c r="R5" s="64"/>
      <c r="S5" s="69">
        <f t="shared" si="5"/>
        <v>0</v>
      </c>
      <c r="T5" s="76"/>
      <c r="U5" s="72"/>
      <c r="V5" s="119">
        <f t="shared" si="6"/>
        <v>0</v>
      </c>
      <c r="W5" s="64"/>
      <c r="X5" s="69">
        <f t="shared" si="7"/>
        <v>0</v>
      </c>
    </row>
    <row r="6" spans="1:24" ht="12.75">
      <c r="A6" s="144" t="s">
        <v>742</v>
      </c>
      <c r="B6" s="64">
        <v>1000</v>
      </c>
      <c r="C6" s="146">
        <v>0.028</v>
      </c>
      <c r="D6" s="145"/>
      <c r="E6" s="67">
        <f t="shared" si="0"/>
        <v>0</v>
      </c>
      <c r="F6" s="148"/>
      <c r="G6" s="69">
        <f t="shared" si="1"/>
        <v>0</v>
      </c>
      <c r="H6" s="139"/>
      <c r="I6" s="149"/>
      <c r="J6" s="67">
        <f t="shared" si="2"/>
        <v>0</v>
      </c>
      <c r="K6" s="149"/>
      <c r="L6" s="69">
        <f t="shared" si="3"/>
        <v>0</v>
      </c>
      <c r="M6" s="142"/>
      <c r="N6" s="144" t="s">
        <v>742</v>
      </c>
      <c r="O6" s="139"/>
      <c r="P6" s="72"/>
      <c r="Q6" s="119">
        <f t="shared" si="4"/>
        <v>0</v>
      </c>
      <c r="R6" s="64"/>
      <c r="S6" s="69">
        <f t="shared" si="5"/>
        <v>0</v>
      </c>
      <c r="T6" s="76"/>
      <c r="U6" s="72"/>
      <c r="V6" s="119">
        <f t="shared" si="6"/>
        <v>0</v>
      </c>
      <c r="W6" s="64"/>
      <c r="X6" s="69">
        <f t="shared" si="7"/>
        <v>0</v>
      </c>
    </row>
    <row r="7" spans="1:24" ht="12.75">
      <c r="A7" s="144" t="s">
        <v>743</v>
      </c>
      <c r="B7" s="64">
        <v>1000</v>
      </c>
      <c r="C7" s="146">
        <v>0.034</v>
      </c>
      <c r="D7" s="145"/>
      <c r="E7" s="67">
        <f t="shared" si="0"/>
        <v>0</v>
      </c>
      <c r="F7" s="148"/>
      <c r="G7" s="69">
        <f t="shared" si="1"/>
        <v>0</v>
      </c>
      <c r="H7" s="139"/>
      <c r="I7" s="149"/>
      <c r="J7" s="67">
        <f t="shared" si="2"/>
        <v>0</v>
      </c>
      <c r="K7" s="149"/>
      <c r="L7" s="69">
        <f t="shared" si="3"/>
        <v>0</v>
      </c>
      <c r="M7" s="142"/>
      <c r="N7" s="144" t="s">
        <v>743</v>
      </c>
      <c r="O7" s="139"/>
      <c r="P7" s="72"/>
      <c r="Q7" s="119">
        <f t="shared" si="4"/>
        <v>0</v>
      </c>
      <c r="R7" s="64"/>
      <c r="S7" s="69">
        <f t="shared" si="5"/>
        <v>0</v>
      </c>
      <c r="T7" s="76"/>
      <c r="U7" s="72"/>
      <c r="V7" s="119">
        <f t="shared" si="6"/>
        <v>0</v>
      </c>
      <c r="W7" s="64"/>
      <c r="X7" s="69">
        <f t="shared" si="7"/>
        <v>0</v>
      </c>
    </row>
    <row r="8" spans="1:24" ht="12.75">
      <c r="A8" s="144" t="s">
        <v>744</v>
      </c>
      <c r="B8" s="64">
        <v>1000</v>
      </c>
      <c r="C8" s="146">
        <v>0.04</v>
      </c>
      <c r="D8" s="145"/>
      <c r="E8" s="67">
        <f t="shared" si="0"/>
        <v>0</v>
      </c>
      <c r="F8" s="148"/>
      <c r="G8" s="69">
        <f t="shared" si="1"/>
        <v>0</v>
      </c>
      <c r="H8" s="139"/>
      <c r="I8" s="149"/>
      <c r="J8" s="67">
        <f t="shared" si="2"/>
        <v>0</v>
      </c>
      <c r="K8" s="149"/>
      <c r="L8" s="69">
        <f t="shared" si="3"/>
        <v>0</v>
      </c>
      <c r="M8" s="142"/>
      <c r="N8" s="144" t="s">
        <v>744</v>
      </c>
      <c r="O8" s="139"/>
      <c r="P8" s="72"/>
      <c r="Q8" s="119">
        <f t="shared" si="4"/>
        <v>0</v>
      </c>
      <c r="R8" s="64"/>
      <c r="S8" s="69">
        <f t="shared" si="5"/>
        <v>0</v>
      </c>
      <c r="T8" s="76"/>
      <c r="U8" s="72"/>
      <c r="V8" s="119">
        <f t="shared" si="6"/>
        <v>0</v>
      </c>
      <c r="W8" s="64"/>
      <c r="X8" s="69">
        <f t="shared" si="7"/>
        <v>0</v>
      </c>
    </row>
    <row r="9" spans="1:24" ht="12.75">
      <c r="A9" s="144" t="s">
        <v>745</v>
      </c>
      <c r="B9" s="64">
        <v>1000</v>
      </c>
      <c r="C9" s="146">
        <v>0.047</v>
      </c>
      <c r="D9" s="145"/>
      <c r="E9" s="67">
        <f t="shared" si="0"/>
        <v>0</v>
      </c>
      <c r="F9" s="148"/>
      <c r="G9" s="69">
        <f t="shared" si="1"/>
        <v>0</v>
      </c>
      <c r="H9" s="139"/>
      <c r="I9" s="149"/>
      <c r="J9" s="67">
        <f t="shared" si="2"/>
        <v>0</v>
      </c>
      <c r="K9" s="149"/>
      <c r="L9" s="69">
        <f t="shared" si="3"/>
        <v>0</v>
      </c>
      <c r="M9" s="142"/>
      <c r="N9" s="144" t="s">
        <v>745</v>
      </c>
      <c r="O9" s="139"/>
      <c r="P9" s="72"/>
      <c r="Q9" s="119">
        <f t="shared" si="4"/>
        <v>0</v>
      </c>
      <c r="R9" s="64"/>
      <c r="S9" s="69">
        <f t="shared" si="5"/>
        <v>0</v>
      </c>
      <c r="T9" s="76"/>
      <c r="U9" s="72"/>
      <c r="V9" s="119">
        <f t="shared" si="6"/>
        <v>0</v>
      </c>
      <c r="W9" s="64"/>
      <c r="X9" s="69">
        <f t="shared" si="7"/>
        <v>0</v>
      </c>
    </row>
    <row r="10" spans="1:24" ht="12.75">
      <c r="A10" s="144" t="s">
        <v>746</v>
      </c>
      <c r="B10" s="64">
        <v>1000</v>
      </c>
      <c r="C10" s="146">
        <v>0.053</v>
      </c>
      <c r="D10" s="145"/>
      <c r="E10" s="67">
        <f t="shared" si="0"/>
        <v>0</v>
      </c>
      <c r="F10" s="148"/>
      <c r="G10" s="69">
        <f t="shared" si="1"/>
        <v>0</v>
      </c>
      <c r="H10" s="139"/>
      <c r="I10" s="149"/>
      <c r="J10" s="67">
        <f t="shared" si="2"/>
        <v>0</v>
      </c>
      <c r="K10" s="149"/>
      <c r="L10" s="69">
        <f t="shared" si="3"/>
        <v>0</v>
      </c>
      <c r="M10" s="142"/>
      <c r="N10" s="144" t="s">
        <v>746</v>
      </c>
      <c r="O10" s="139"/>
      <c r="P10" s="72"/>
      <c r="Q10" s="119">
        <f t="shared" si="4"/>
        <v>0</v>
      </c>
      <c r="R10" s="64"/>
      <c r="S10" s="69">
        <f t="shared" si="5"/>
        <v>0</v>
      </c>
      <c r="T10" s="76"/>
      <c r="U10" s="72"/>
      <c r="V10" s="119">
        <f t="shared" si="6"/>
        <v>0</v>
      </c>
      <c r="W10" s="64"/>
      <c r="X10" s="69">
        <f t="shared" si="7"/>
        <v>0</v>
      </c>
    </row>
    <row r="11" spans="1:24" ht="15" customHeight="1">
      <c r="A11" s="143" t="s">
        <v>738</v>
      </c>
      <c r="B11" s="134"/>
      <c r="C11" s="135"/>
      <c r="D11" s="136"/>
      <c r="E11" s="137"/>
      <c r="F11" s="138"/>
      <c r="G11" s="137"/>
      <c r="H11" s="139"/>
      <c r="I11" s="140"/>
      <c r="J11" s="141"/>
      <c r="K11" s="141"/>
      <c r="L11" s="133"/>
      <c r="M11" s="142"/>
      <c r="N11" s="143" t="s">
        <v>738</v>
      </c>
      <c r="O11" s="139"/>
      <c r="P11" s="133"/>
      <c r="Q11" s="133"/>
      <c r="R11" s="133"/>
      <c r="S11" s="133"/>
      <c r="T11" s="139"/>
      <c r="U11" s="133"/>
      <c r="V11" s="133"/>
      <c r="W11" s="133"/>
      <c r="X11" s="133"/>
    </row>
    <row r="12" spans="1:24" ht="12.75">
      <c r="A12" s="144" t="s">
        <v>750</v>
      </c>
      <c r="B12" s="64">
        <v>1000</v>
      </c>
      <c r="C12" s="146">
        <v>0.033</v>
      </c>
      <c r="D12" s="145"/>
      <c r="E12" s="67">
        <f aca="true" t="shared" si="8" ref="E12:E19">B12/C12*D12</f>
        <v>0</v>
      </c>
      <c r="F12" s="148"/>
      <c r="G12" s="69">
        <f aca="true" t="shared" si="9" ref="G12:G19">F12/B12*C12</f>
        <v>0</v>
      </c>
      <c r="H12" s="139"/>
      <c r="I12" s="149"/>
      <c r="J12" s="67">
        <f aca="true" t="shared" si="10" ref="J12:J19">B12/C12*I12/0.356</f>
        <v>0</v>
      </c>
      <c r="K12" s="149"/>
      <c r="L12" s="69">
        <f aca="true" t="shared" si="11" ref="L12:L19">K12/B12*C12*0.356</f>
        <v>0</v>
      </c>
      <c r="M12" s="142"/>
      <c r="N12" s="144" t="s">
        <v>750</v>
      </c>
      <c r="O12" s="139"/>
      <c r="P12" s="72"/>
      <c r="Q12" s="119">
        <f aca="true" t="shared" si="12" ref="Q12:Q19">B12/C12*P12/1.134</f>
        <v>0</v>
      </c>
      <c r="R12" s="64"/>
      <c r="S12" s="69">
        <f aca="true" t="shared" si="13" ref="S12:S19">R12/B12*C12*1.134</f>
        <v>0</v>
      </c>
      <c r="T12" s="76"/>
      <c r="U12" s="72"/>
      <c r="V12" s="119">
        <f aca="true" t="shared" si="14" ref="V12:V19">B12/C12*U12/1.08</f>
        <v>0</v>
      </c>
      <c r="W12" s="64"/>
      <c r="X12" s="69">
        <f aca="true" t="shared" si="15" ref="X12:X19">W12/B12*C12*1.08</f>
        <v>0</v>
      </c>
    </row>
    <row r="13" spans="1:24" ht="12.75">
      <c r="A13" s="144" t="s">
        <v>751</v>
      </c>
      <c r="B13" s="64">
        <v>1000</v>
      </c>
      <c r="C13" s="146">
        <v>0.042</v>
      </c>
      <c r="D13" s="145"/>
      <c r="E13" s="67">
        <f t="shared" si="8"/>
        <v>0</v>
      </c>
      <c r="F13" s="148"/>
      <c r="G13" s="69">
        <f t="shared" si="9"/>
        <v>0</v>
      </c>
      <c r="H13" s="139"/>
      <c r="I13" s="149"/>
      <c r="J13" s="67">
        <f t="shared" si="10"/>
        <v>0</v>
      </c>
      <c r="K13" s="149"/>
      <c r="L13" s="69">
        <f t="shared" si="11"/>
        <v>0</v>
      </c>
      <c r="M13" s="142"/>
      <c r="N13" s="144" t="s">
        <v>751</v>
      </c>
      <c r="O13" s="139"/>
      <c r="P13" s="72"/>
      <c r="Q13" s="119">
        <f t="shared" si="12"/>
        <v>0</v>
      </c>
      <c r="R13" s="64"/>
      <c r="S13" s="69">
        <f t="shared" si="13"/>
        <v>0</v>
      </c>
      <c r="T13" s="76"/>
      <c r="U13" s="72"/>
      <c r="V13" s="119">
        <f t="shared" si="14"/>
        <v>0</v>
      </c>
      <c r="W13" s="64"/>
      <c r="X13" s="69">
        <f t="shared" si="15"/>
        <v>0</v>
      </c>
    </row>
    <row r="14" spans="1:24" ht="12.75">
      <c r="A14" s="144" t="s">
        <v>749</v>
      </c>
      <c r="B14" s="64">
        <v>1000</v>
      </c>
      <c r="C14" s="146">
        <v>0.051</v>
      </c>
      <c r="D14" s="145"/>
      <c r="E14" s="67">
        <f t="shared" si="8"/>
        <v>0</v>
      </c>
      <c r="F14" s="148"/>
      <c r="G14" s="69">
        <f t="shared" si="9"/>
        <v>0</v>
      </c>
      <c r="H14" s="139"/>
      <c r="I14" s="149"/>
      <c r="J14" s="67">
        <f t="shared" si="10"/>
        <v>0</v>
      </c>
      <c r="K14" s="149"/>
      <c r="L14" s="69">
        <f t="shared" si="11"/>
        <v>0</v>
      </c>
      <c r="M14" s="142"/>
      <c r="N14" s="144" t="s">
        <v>749</v>
      </c>
      <c r="O14" s="139"/>
      <c r="P14" s="72"/>
      <c r="Q14" s="119">
        <f t="shared" si="12"/>
        <v>0</v>
      </c>
      <c r="R14" s="64"/>
      <c r="S14" s="69">
        <f t="shared" si="13"/>
        <v>0</v>
      </c>
      <c r="T14" s="76"/>
      <c r="U14" s="72"/>
      <c r="V14" s="119">
        <f t="shared" si="14"/>
        <v>0</v>
      </c>
      <c r="W14" s="64"/>
      <c r="X14" s="69">
        <f t="shared" si="15"/>
        <v>0</v>
      </c>
    </row>
    <row r="15" spans="1:24" ht="12.75">
      <c r="A15" s="144" t="s">
        <v>752</v>
      </c>
      <c r="B15" s="64">
        <v>1000</v>
      </c>
      <c r="C15" s="146">
        <v>0.06</v>
      </c>
      <c r="D15" s="145"/>
      <c r="E15" s="67">
        <f t="shared" si="8"/>
        <v>0</v>
      </c>
      <c r="F15" s="148"/>
      <c r="G15" s="69">
        <f t="shared" si="9"/>
        <v>0</v>
      </c>
      <c r="H15" s="139"/>
      <c r="I15" s="149"/>
      <c r="J15" s="67">
        <f t="shared" si="10"/>
        <v>0</v>
      </c>
      <c r="K15" s="149"/>
      <c r="L15" s="69">
        <f t="shared" si="11"/>
        <v>0</v>
      </c>
      <c r="M15" s="142"/>
      <c r="N15" s="144" t="s">
        <v>752</v>
      </c>
      <c r="O15" s="139"/>
      <c r="P15" s="72"/>
      <c r="Q15" s="119">
        <f t="shared" si="12"/>
        <v>0</v>
      </c>
      <c r="R15" s="64"/>
      <c r="S15" s="69">
        <f t="shared" si="13"/>
        <v>0</v>
      </c>
      <c r="T15" s="76"/>
      <c r="U15" s="72"/>
      <c r="V15" s="119">
        <f t="shared" si="14"/>
        <v>0</v>
      </c>
      <c r="W15" s="64"/>
      <c r="X15" s="69">
        <f t="shared" si="15"/>
        <v>0</v>
      </c>
    </row>
    <row r="16" spans="1:24" ht="12.75">
      <c r="A16" s="144" t="s">
        <v>753</v>
      </c>
      <c r="B16" s="64">
        <v>1000</v>
      </c>
      <c r="C16" s="146">
        <v>0.069</v>
      </c>
      <c r="D16" s="145"/>
      <c r="E16" s="67">
        <f t="shared" si="8"/>
        <v>0</v>
      </c>
      <c r="F16" s="148"/>
      <c r="G16" s="69">
        <f t="shared" si="9"/>
        <v>0</v>
      </c>
      <c r="H16" s="139"/>
      <c r="I16" s="149"/>
      <c r="J16" s="67">
        <f t="shared" si="10"/>
        <v>0</v>
      </c>
      <c r="K16" s="149"/>
      <c r="L16" s="69">
        <f t="shared" si="11"/>
        <v>0</v>
      </c>
      <c r="M16" s="142"/>
      <c r="N16" s="144" t="s">
        <v>753</v>
      </c>
      <c r="O16" s="139"/>
      <c r="P16" s="72"/>
      <c r="Q16" s="119">
        <f t="shared" si="12"/>
        <v>0</v>
      </c>
      <c r="R16" s="64"/>
      <c r="S16" s="69">
        <f t="shared" si="13"/>
        <v>0</v>
      </c>
      <c r="T16" s="76"/>
      <c r="U16" s="72"/>
      <c r="V16" s="119">
        <f t="shared" si="14"/>
        <v>0</v>
      </c>
      <c r="W16" s="64"/>
      <c r="X16" s="69">
        <f t="shared" si="15"/>
        <v>0</v>
      </c>
    </row>
    <row r="17" spans="1:24" ht="12.75">
      <c r="A17" s="144" t="s">
        <v>754</v>
      </c>
      <c r="B17" s="64">
        <v>1000</v>
      </c>
      <c r="C17" s="146">
        <v>0.078</v>
      </c>
      <c r="D17" s="145"/>
      <c r="E17" s="67">
        <f t="shared" si="8"/>
        <v>0</v>
      </c>
      <c r="F17" s="148"/>
      <c r="G17" s="69">
        <f t="shared" si="9"/>
        <v>0</v>
      </c>
      <c r="H17" s="139"/>
      <c r="I17" s="149"/>
      <c r="J17" s="67">
        <f t="shared" si="10"/>
        <v>0</v>
      </c>
      <c r="K17" s="149"/>
      <c r="L17" s="69">
        <f t="shared" si="11"/>
        <v>0</v>
      </c>
      <c r="M17" s="142"/>
      <c r="N17" s="144" t="s">
        <v>754</v>
      </c>
      <c r="O17" s="139"/>
      <c r="P17" s="72"/>
      <c r="Q17" s="119">
        <f t="shared" si="12"/>
        <v>0</v>
      </c>
      <c r="R17" s="64"/>
      <c r="S17" s="69">
        <f t="shared" si="13"/>
        <v>0</v>
      </c>
      <c r="T17" s="76"/>
      <c r="U17" s="72"/>
      <c r="V17" s="119">
        <f t="shared" si="14"/>
        <v>0</v>
      </c>
      <c r="W17" s="64"/>
      <c r="X17" s="69">
        <f t="shared" si="15"/>
        <v>0</v>
      </c>
    </row>
    <row r="18" spans="1:24" ht="12.75">
      <c r="A18" s="144" t="s">
        <v>755</v>
      </c>
      <c r="B18" s="64">
        <v>1000</v>
      </c>
      <c r="C18" s="146">
        <v>0.087</v>
      </c>
      <c r="D18" s="145"/>
      <c r="E18" s="67">
        <f t="shared" si="8"/>
        <v>0</v>
      </c>
      <c r="F18" s="148"/>
      <c r="G18" s="69">
        <f t="shared" si="9"/>
        <v>0</v>
      </c>
      <c r="H18" s="139"/>
      <c r="I18" s="149"/>
      <c r="J18" s="67">
        <f t="shared" si="10"/>
        <v>0</v>
      </c>
      <c r="K18" s="149"/>
      <c r="L18" s="69">
        <f t="shared" si="11"/>
        <v>0</v>
      </c>
      <c r="M18" s="142"/>
      <c r="N18" s="144" t="s">
        <v>755</v>
      </c>
      <c r="O18" s="139"/>
      <c r="P18" s="72"/>
      <c r="Q18" s="119">
        <f t="shared" si="12"/>
        <v>0</v>
      </c>
      <c r="R18" s="64"/>
      <c r="S18" s="69">
        <f t="shared" si="13"/>
        <v>0</v>
      </c>
      <c r="T18" s="76"/>
      <c r="U18" s="72"/>
      <c r="V18" s="119">
        <f t="shared" si="14"/>
        <v>0</v>
      </c>
      <c r="W18" s="64"/>
      <c r="X18" s="69">
        <f t="shared" si="15"/>
        <v>0</v>
      </c>
    </row>
    <row r="19" spans="1:24" ht="12.75">
      <c r="A19" s="144" t="s">
        <v>756</v>
      </c>
      <c r="B19" s="64">
        <v>1000</v>
      </c>
      <c r="C19" s="146">
        <v>0.095</v>
      </c>
      <c r="D19" s="145"/>
      <c r="E19" s="67">
        <f t="shared" si="8"/>
        <v>0</v>
      </c>
      <c r="F19" s="148"/>
      <c r="G19" s="69">
        <f t="shared" si="9"/>
        <v>0</v>
      </c>
      <c r="H19" s="139"/>
      <c r="I19" s="149"/>
      <c r="J19" s="67">
        <f t="shared" si="10"/>
        <v>0</v>
      </c>
      <c r="K19" s="149"/>
      <c r="L19" s="69">
        <f t="shared" si="11"/>
        <v>0</v>
      </c>
      <c r="M19" s="142"/>
      <c r="N19" s="144" t="s">
        <v>756</v>
      </c>
      <c r="O19" s="139"/>
      <c r="P19" s="72"/>
      <c r="Q19" s="119">
        <f t="shared" si="12"/>
        <v>0</v>
      </c>
      <c r="R19" s="64"/>
      <c r="S19" s="69">
        <f t="shared" si="13"/>
        <v>0</v>
      </c>
      <c r="T19" s="76"/>
      <c r="U19" s="72"/>
      <c r="V19" s="119">
        <f t="shared" si="14"/>
        <v>0</v>
      </c>
      <c r="W19" s="64"/>
      <c r="X19" s="69">
        <f t="shared" si="15"/>
        <v>0</v>
      </c>
    </row>
    <row r="20" spans="1:24" ht="15" customHeight="1">
      <c r="A20" s="143" t="s">
        <v>737</v>
      </c>
      <c r="B20" s="134"/>
      <c r="C20" s="147"/>
      <c r="D20" s="136"/>
      <c r="E20" s="137"/>
      <c r="F20" s="138"/>
      <c r="G20" s="137"/>
      <c r="H20" s="139"/>
      <c r="I20" s="140"/>
      <c r="J20" s="141"/>
      <c r="K20" s="141"/>
      <c r="L20" s="133"/>
      <c r="M20" s="142"/>
      <c r="N20" s="143" t="s">
        <v>737</v>
      </c>
      <c r="O20" s="139"/>
      <c r="P20" s="133"/>
      <c r="Q20" s="133"/>
      <c r="R20" s="133"/>
      <c r="S20" s="133"/>
      <c r="T20" s="139"/>
      <c r="U20" s="133"/>
      <c r="V20" s="133"/>
      <c r="W20" s="133"/>
      <c r="X20" s="133"/>
    </row>
    <row r="21" spans="1:24" ht="12.75">
      <c r="A21" s="144" t="s">
        <v>757</v>
      </c>
      <c r="B21" s="64">
        <v>1000</v>
      </c>
      <c r="C21" s="146">
        <v>0.055</v>
      </c>
      <c r="D21" s="145"/>
      <c r="E21" s="67">
        <f aca="true" t="shared" si="16" ref="E21:E30">B21/C21*D21</f>
        <v>0</v>
      </c>
      <c r="F21" s="148"/>
      <c r="G21" s="69">
        <f aca="true" t="shared" si="17" ref="G21:G30">F21/B21*C21</f>
        <v>0</v>
      </c>
      <c r="H21" s="139"/>
      <c r="I21" s="149"/>
      <c r="J21" s="67">
        <f aca="true" t="shared" si="18" ref="J21:J30">B21/C21*I21/0.356</f>
        <v>0</v>
      </c>
      <c r="K21" s="149"/>
      <c r="L21" s="69">
        <f aca="true" t="shared" si="19" ref="L21:L30">K21/B21*C21*0.356</f>
        <v>0</v>
      </c>
      <c r="M21" s="142"/>
      <c r="N21" s="144" t="s">
        <v>757</v>
      </c>
      <c r="O21" s="139"/>
      <c r="P21" s="72"/>
      <c r="Q21" s="119">
        <f aca="true" t="shared" si="20" ref="Q21:Q30">B21/C21*P21/1.134</f>
        <v>0</v>
      </c>
      <c r="R21" s="64"/>
      <c r="S21" s="69">
        <f aca="true" t="shared" si="21" ref="S21:S30">R21/B21*C21*1.134</f>
        <v>0</v>
      </c>
      <c r="T21" s="76"/>
      <c r="U21" s="72"/>
      <c r="V21" s="119">
        <f aca="true" t="shared" si="22" ref="V21:V30">B21/C21*U21/1.08</f>
        <v>0</v>
      </c>
      <c r="W21" s="64"/>
      <c r="X21" s="69">
        <f aca="true" t="shared" si="23" ref="X21:X30">W21/B21*C21*1.08</f>
        <v>0</v>
      </c>
    </row>
    <row r="22" spans="1:24" ht="12.75">
      <c r="A22" s="144" t="s">
        <v>748</v>
      </c>
      <c r="B22" s="64">
        <v>1000</v>
      </c>
      <c r="C22" s="146">
        <v>0.067</v>
      </c>
      <c r="D22" s="145"/>
      <c r="E22" s="67">
        <f t="shared" si="16"/>
        <v>0</v>
      </c>
      <c r="F22" s="148"/>
      <c r="G22" s="69">
        <f t="shared" si="17"/>
        <v>0</v>
      </c>
      <c r="H22" s="139"/>
      <c r="I22" s="149"/>
      <c r="J22" s="67">
        <f t="shared" si="18"/>
        <v>0</v>
      </c>
      <c r="K22" s="149"/>
      <c r="L22" s="69">
        <f t="shared" si="19"/>
        <v>0</v>
      </c>
      <c r="M22" s="142"/>
      <c r="N22" s="144" t="s">
        <v>748</v>
      </c>
      <c r="O22" s="139"/>
      <c r="P22" s="72"/>
      <c r="Q22" s="119">
        <f t="shared" si="20"/>
        <v>0</v>
      </c>
      <c r="R22" s="64"/>
      <c r="S22" s="69">
        <f t="shared" si="21"/>
        <v>0</v>
      </c>
      <c r="T22" s="76"/>
      <c r="U22" s="72"/>
      <c r="V22" s="119">
        <f t="shared" si="22"/>
        <v>0</v>
      </c>
      <c r="W22" s="64"/>
      <c r="X22" s="69">
        <f t="shared" si="23"/>
        <v>0</v>
      </c>
    </row>
    <row r="23" spans="1:24" ht="12.75">
      <c r="A23" s="144" t="s">
        <v>758</v>
      </c>
      <c r="B23" s="64">
        <v>1000</v>
      </c>
      <c r="C23" s="146">
        <v>0.079</v>
      </c>
      <c r="D23" s="145"/>
      <c r="E23" s="67">
        <f t="shared" si="16"/>
        <v>0</v>
      </c>
      <c r="F23" s="148"/>
      <c r="G23" s="69">
        <f t="shared" si="17"/>
        <v>0</v>
      </c>
      <c r="H23" s="139"/>
      <c r="I23" s="149"/>
      <c r="J23" s="67">
        <f t="shared" si="18"/>
        <v>0</v>
      </c>
      <c r="K23" s="149"/>
      <c r="L23" s="69">
        <f t="shared" si="19"/>
        <v>0</v>
      </c>
      <c r="M23" s="142"/>
      <c r="N23" s="144" t="s">
        <v>758</v>
      </c>
      <c r="O23" s="139"/>
      <c r="P23" s="72"/>
      <c r="Q23" s="119">
        <f t="shared" si="20"/>
        <v>0</v>
      </c>
      <c r="R23" s="64"/>
      <c r="S23" s="69">
        <f t="shared" si="21"/>
        <v>0</v>
      </c>
      <c r="T23" s="76"/>
      <c r="U23" s="72"/>
      <c r="V23" s="119">
        <f t="shared" si="22"/>
        <v>0</v>
      </c>
      <c r="W23" s="64"/>
      <c r="X23" s="69">
        <f t="shared" si="23"/>
        <v>0</v>
      </c>
    </row>
    <row r="24" spans="1:24" ht="12.75">
      <c r="A24" s="144" t="s">
        <v>759</v>
      </c>
      <c r="B24" s="64">
        <v>1000</v>
      </c>
      <c r="C24" s="146">
        <v>0.091</v>
      </c>
      <c r="D24" s="145"/>
      <c r="E24" s="67">
        <f t="shared" si="16"/>
        <v>0</v>
      </c>
      <c r="F24" s="148"/>
      <c r="G24" s="69">
        <f t="shared" si="17"/>
        <v>0</v>
      </c>
      <c r="H24" s="139"/>
      <c r="I24" s="149"/>
      <c r="J24" s="67">
        <f t="shared" si="18"/>
        <v>0</v>
      </c>
      <c r="K24" s="149"/>
      <c r="L24" s="69">
        <f t="shared" si="19"/>
        <v>0</v>
      </c>
      <c r="M24" s="142"/>
      <c r="N24" s="144" t="s">
        <v>759</v>
      </c>
      <c r="O24" s="139"/>
      <c r="P24" s="72"/>
      <c r="Q24" s="119">
        <f t="shared" si="20"/>
        <v>0</v>
      </c>
      <c r="R24" s="64"/>
      <c r="S24" s="69">
        <f t="shared" si="21"/>
        <v>0</v>
      </c>
      <c r="T24" s="76"/>
      <c r="U24" s="72"/>
      <c r="V24" s="119">
        <f t="shared" si="22"/>
        <v>0</v>
      </c>
      <c r="W24" s="64"/>
      <c r="X24" s="69">
        <f t="shared" si="23"/>
        <v>0</v>
      </c>
    </row>
    <row r="25" spans="1:24" ht="12.75">
      <c r="A25" s="144" t="s">
        <v>760</v>
      </c>
      <c r="B25" s="64">
        <v>1000</v>
      </c>
      <c r="C25" s="146">
        <v>0.103</v>
      </c>
      <c r="D25" s="145"/>
      <c r="E25" s="67">
        <f t="shared" si="16"/>
        <v>0</v>
      </c>
      <c r="F25" s="148"/>
      <c r="G25" s="69">
        <f t="shared" si="17"/>
        <v>0</v>
      </c>
      <c r="H25" s="139"/>
      <c r="I25" s="149"/>
      <c r="J25" s="67">
        <f t="shared" si="18"/>
        <v>0</v>
      </c>
      <c r="K25" s="149"/>
      <c r="L25" s="69">
        <f t="shared" si="19"/>
        <v>0</v>
      </c>
      <c r="M25" s="142"/>
      <c r="N25" s="144" t="s">
        <v>760</v>
      </c>
      <c r="O25" s="139"/>
      <c r="P25" s="72"/>
      <c r="Q25" s="119">
        <f t="shared" si="20"/>
        <v>0</v>
      </c>
      <c r="R25" s="64"/>
      <c r="S25" s="69">
        <f t="shared" si="21"/>
        <v>0</v>
      </c>
      <c r="T25" s="76"/>
      <c r="U25" s="72"/>
      <c r="V25" s="119">
        <f t="shared" si="22"/>
        <v>0</v>
      </c>
      <c r="W25" s="64"/>
      <c r="X25" s="69">
        <f t="shared" si="23"/>
        <v>0</v>
      </c>
    </row>
    <row r="26" spans="1:24" ht="12.75">
      <c r="A26" s="144" t="s">
        <v>761</v>
      </c>
      <c r="B26" s="64">
        <v>1000</v>
      </c>
      <c r="C26" s="146">
        <v>0.115</v>
      </c>
      <c r="D26" s="145"/>
      <c r="E26" s="67">
        <f t="shared" si="16"/>
        <v>0</v>
      </c>
      <c r="F26" s="148"/>
      <c r="G26" s="69">
        <f t="shared" si="17"/>
        <v>0</v>
      </c>
      <c r="H26" s="139"/>
      <c r="I26" s="149"/>
      <c r="J26" s="67">
        <f t="shared" si="18"/>
        <v>0</v>
      </c>
      <c r="K26" s="149"/>
      <c r="L26" s="69">
        <f t="shared" si="19"/>
        <v>0</v>
      </c>
      <c r="M26" s="142"/>
      <c r="N26" s="144" t="s">
        <v>761</v>
      </c>
      <c r="O26" s="139"/>
      <c r="P26" s="72"/>
      <c r="Q26" s="119">
        <f t="shared" si="20"/>
        <v>0</v>
      </c>
      <c r="R26" s="64"/>
      <c r="S26" s="69">
        <f t="shared" si="21"/>
        <v>0</v>
      </c>
      <c r="T26" s="76"/>
      <c r="U26" s="72"/>
      <c r="V26" s="119">
        <f t="shared" si="22"/>
        <v>0</v>
      </c>
      <c r="W26" s="64"/>
      <c r="X26" s="69">
        <f t="shared" si="23"/>
        <v>0</v>
      </c>
    </row>
    <row r="27" spans="1:24" ht="12.75">
      <c r="A27" s="144" t="s">
        <v>762</v>
      </c>
      <c r="B27" s="64">
        <v>1000</v>
      </c>
      <c r="C27" s="146">
        <v>0.127</v>
      </c>
      <c r="D27" s="145"/>
      <c r="E27" s="67">
        <f t="shared" si="16"/>
        <v>0</v>
      </c>
      <c r="F27" s="148"/>
      <c r="G27" s="69">
        <f t="shared" si="17"/>
        <v>0</v>
      </c>
      <c r="H27" s="139"/>
      <c r="I27" s="149"/>
      <c r="J27" s="67">
        <f t="shared" si="18"/>
        <v>0</v>
      </c>
      <c r="K27" s="149"/>
      <c r="L27" s="69">
        <f t="shared" si="19"/>
        <v>0</v>
      </c>
      <c r="M27" s="142"/>
      <c r="N27" s="144" t="s">
        <v>762</v>
      </c>
      <c r="O27" s="139"/>
      <c r="P27" s="72"/>
      <c r="Q27" s="119">
        <f t="shared" si="20"/>
        <v>0</v>
      </c>
      <c r="R27" s="64"/>
      <c r="S27" s="69">
        <f t="shared" si="21"/>
        <v>0</v>
      </c>
      <c r="T27" s="76"/>
      <c r="U27" s="72"/>
      <c r="V27" s="119">
        <f t="shared" si="22"/>
        <v>0</v>
      </c>
      <c r="W27" s="64"/>
      <c r="X27" s="69">
        <f t="shared" si="23"/>
        <v>0</v>
      </c>
    </row>
    <row r="28" spans="1:24" ht="12.75">
      <c r="A28" s="144" t="s">
        <v>763</v>
      </c>
      <c r="B28" s="64">
        <v>1000</v>
      </c>
      <c r="C28" s="146">
        <v>0.14</v>
      </c>
      <c r="D28" s="145"/>
      <c r="E28" s="67">
        <f t="shared" si="16"/>
        <v>0</v>
      </c>
      <c r="F28" s="148"/>
      <c r="G28" s="69">
        <f t="shared" si="17"/>
        <v>0</v>
      </c>
      <c r="H28" s="139"/>
      <c r="I28" s="149"/>
      <c r="J28" s="67">
        <f t="shared" si="18"/>
        <v>0</v>
      </c>
      <c r="K28" s="149"/>
      <c r="L28" s="69">
        <f t="shared" si="19"/>
        <v>0</v>
      </c>
      <c r="M28" s="142"/>
      <c r="N28" s="144" t="s">
        <v>763</v>
      </c>
      <c r="O28" s="139"/>
      <c r="P28" s="72"/>
      <c r="Q28" s="119">
        <f t="shared" si="20"/>
        <v>0</v>
      </c>
      <c r="R28" s="64"/>
      <c r="S28" s="69">
        <f t="shared" si="21"/>
        <v>0</v>
      </c>
      <c r="T28" s="76"/>
      <c r="U28" s="72"/>
      <c r="V28" s="119">
        <f t="shared" si="22"/>
        <v>0</v>
      </c>
      <c r="W28" s="64"/>
      <c r="X28" s="69">
        <f t="shared" si="23"/>
        <v>0</v>
      </c>
    </row>
    <row r="29" spans="1:24" ht="12.75">
      <c r="A29" s="144" t="s">
        <v>811</v>
      </c>
      <c r="B29" s="64">
        <v>1000</v>
      </c>
      <c r="C29" s="146">
        <v>0.152</v>
      </c>
      <c r="D29" s="145"/>
      <c r="E29" s="67">
        <f>B29/C29*D29</f>
        <v>0</v>
      </c>
      <c r="F29" s="148"/>
      <c r="G29" s="69">
        <f>F29/B29*C29</f>
        <v>0</v>
      </c>
      <c r="H29" s="139"/>
      <c r="I29" s="149"/>
      <c r="J29" s="67">
        <f>B29/C29*I29/0.356</f>
        <v>0</v>
      </c>
      <c r="K29" s="149"/>
      <c r="L29" s="69">
        <f>K29/B29*C29*0.356</f>
        <v>0</v>
      </c>
      <c r="M29" s="142"/>
      <c r="N29" s="144" t="s">
        <v>811</v>
      </c>
      <c r="O29" s="139"/>
      <c r="P29" s="72"/>
      <c r="Q29" s="119">
        <f>B29/C29*P29/1.134</f>
        <v>0</v>
      </c>
      <c r="R29" s="64"/>
      <c r="S29" s="69">
        <f>R29/B29*C29*1.134</f>
        <v>0</v>
      </c>
      <c r="T29" s="76"/>
      <c r="U29" s="72"/>
      <c r="V29" s="119">
        <f>B29/C29*U29/1.08</f>
        <v>0</v>
      </c>
      <c r="W29" s="64"/>
      <c r="X29" s="69">
        <f>W29/B29*C29*1.08</f>
        <v>0</v>
      </c>
    </row>
    <row r="30" spans="1:24" ht="12.75">
      <c r="A30" s="144" t="s">
        <v>771</v>
      </c>
      <c r="B30" s="64">
        <v>1000</v>
      </c>
      <c r="C30" s="146">
        <v>0.164</v>
      </c>
      <c r="D30" s="145"/>
      <c r="E30" s="67">
        <f t="shared" si="16"/>
        <v>0</v>
      </c>
      <c r="F30" s="148"/>
      <c r="G30" s="69">
        <f t="shared" si="17"/>
        <v>0</v>
      </c>
      <c r="H30" s="139"/>
      <c r="I30" s="149"/>
      <c r="J30" s="67">
        <f t="shared" si="18"/>
        <v>0</v>
      </c>
      <c r="K30" s="149"/>
      <c r="L30" s="69">
        <f t="shared" si="19"/>
        <v>0</v>
      </c>
      <c r="M30" s="142"/>
      <c r="N30" s="144" t="s">
        <v>771</v>
      </c>
      <c r="O30" s="139"/>
      <c r="P30" s="72"/>
      <c r="Q30" s="119">
        <f t="shared" si="20"/>
        <v>0</v>
      </c>
      <c r="R30" s="64"/>
      <c r="S30" s="69">
        <f t="shared" si="21"/>
        <v>0</v>
      </c>
      <c r="T30" s="76"/>
      <c r="U30" s="72"/>
      <c r="V30" s="119">
        <f t="shared" si="22"/>
        <v>0</v>
      </c>
      <c r="W30" s="64"/>
      <c r="X30" s="69">
        <f t="shared" si="23"/>
        <v>0</v>
      </c>
    </row>
    <row r="31" spans="1:25" s="78" customFormat="1" ht="15" customHeight="1">
      <c r="A31" s="143" t="s">
        <v>736</v>
      </c>
      <c r="B31" s="134"/>
      <c r="C31" s="147"/>
      <c r="D31" s="136"/>
      <c r="E31" s="137"/>
      <c r="F31" s="138"/>
      <c r="G31" s="137"/>
      <c r="H31" s="139"/>
      <c r="I31" s="140"/>
      <c r="J31" s="141"/>
      <c r="K31" s="141"/>
      <c r="L31" s="133"/>
      <c r="M31" s="142"/>
      <c r="N31" s="143" t="s">
        <v>736</v>
      </c>
      <c r="O31" s="139"/>
      <c r="P31" s="133"/>
      <c r="Q31" s="133"/>
      <c r="R31" s="133"/>
      <c r="S31" s="133"/>
      <c r="T31" s="139"/>
      <c r="U31" s="133"/>
      <c r="V31" s="133"/>
      <c r="W31" s="133"/>
      <c r="X31" s="133"/>
      <c r="Y31" s="133"/>
    </row>
    <row r="32" spans="1:25" s="78" customFormat="1" ht="12.75">
      <c r="A32" s="144" t="s">
        <v>764</v>
      </c>
      <c r="B32" s="64">
        <v>1000</v>
      </c>
      <c r="C32" s="146">
        <v>0.058</v>
      </c>
      <c r="D32" s="145"/>
      <c r="E32" s="67">
        <f aca="true" t="shared" si="24" ref="E32:E41">B32/C32*D32</f>
        <v>0</v>
      </c>
      <c r="F32" s="148"/>
      <c r="G32" s="69">
        <f aca="true" t="shared" si="25" ref="G32:G41">F32/B32*C32</f>
        <v>0</v>
      </c>
      <c r="H32" s="139"/>
      <c r="I32" s="149"/>
      <c r="J32" s="67">
        <f aca="true" t="shared" si="26" ref="J32:J41">B32/C32*I32/0.356</f>
        <v>0</v>
      </c>
      <c r="K32" s="149"/>
      <c r="L32" s="69">
        <f aca="true" t="shared" si="27" ref="L32:L41">K32/B32*C32*0.356</f>
        <v>0</v>
      </c>
      <c r="M32" s="142"/>
      <c r="N32" s="144" t="s">
        <v>764</v>
      </c>
      <c r="O32" s="139"/>
      <c r="P32" s="72"/>
      <c r="Q32" s="119">
        <f aca="true" t="shared" si="28" ref="Q32:Q41">B32/C32*P32/1.134</f>
        <v>0</v>
      </c>
      <c r="R32" s="64"/>
      <c r="S32" s="69">
        <f aca="true" t="shared" si="29" ref="S32:S41">R32/B32*C32*1.134</f>
        <v>0</v>
      </c>
      <c r="T32" s="76"/>
      <c r="U32" s="72"/>
      <c r="V32" s="119">
        <f aca="true" t="shared" si="30" ref="V32:V41">B32/C32*U32/1.08</f>
        <v>0</v>
      </c>
      <c r="W32" s="64"/>
      <c r="X32" s="69">
        <f aca="true" t="shared" si="31" ref="X32:X41">W32/B32*C32*1.08</f>
        <v>0</v>
      </c>
      <c r="Y32" s="133"/>
    </row>
    <row r="33" spans="1:25" s="78" customFormat="1" ht="12.75">
      <c r="A33" s="144" t="s">
        <v>765</v>
      </c>
      <c r="B33" s="64">
        <v>1000</v>
      </c>
      <c r="C33" s="146">
        <v>0.074</v>
      </c>
      <c r="D33" s="145"/>
      <c r="E33" s="67">
        <f t="shared" si="24"/>
        <v>0</v>
      </c>
      <c r="F33" s="148"/>
      <c r="G33" s="69">
        <f t="shared" si="25"/>
        <v>0</v>
      </c>
      <c r="H33" s="139"/>
      <c r="I33" s="149"/>
      <c r="J33" s="67">
        <f t="shared" si="26"/>
        <v>0</v>
      </c>
      <c r="K33" s="149"/>
      <c r="L33" s="69">
        <f t="shared" si="27"/>
        <v>0</v>
      </c>
      <c r="M33" s="142"/>
      <c r="N33" s="144" t="s">
        <v>765</v>
      </c>
      <c r="O33" s="139"/>
      <c r="P33" s="72"/>
      <c r="Q33" s="119">
        <f t="shared" si="28"/>
        <v>0</v>
      </c>
      <c r="R33" s="64"/>
      <c r="S33" s="69">
        <f t="shared" si="29"/>
        <v>0</v>
      </c>
      <c r="T33" s="76"/>
      <c r="U33" s="72"/>
      <c r="V33" s="119">
        <f t="shared" si="30"/>
        <v>0</v>
      </c>
      <c r="W33" s="64"/>
      <c r="X33" s="69">
        <f t="shared" si="31"/>
        <v>0</v>
      </c>
      <c r="Y33" s="133"/>
    </row>
    <row r="34" spans="1:25" s="78" customFormat="1" ht="12.75">
      <c r="A34" s="144" t="s">
        <v>766</v>
      </c>
      <c r="B34" s="64">
        <v>1000</v>
      </c>
      <c r="C34" s="146">
        <v>0.09</v>
      </c>
      <c r="D34" s="145"/>
      <c r="E34" s="67">
        <f t="shared" si="24"/>
        <v>0</v>
      </c>
      <c r="F34" s="148"/>
      <c r="G34" s="69">
        <f t="shared" si="25"/>
        <v>0</v>
      </c>
      <c r="H34" s="139"/>
      <c r="I34" s="149"/>
      <c r="J34" s="67">
        <f t="shared" si="26"/>
        <v>0</v>
      </c>
      <c r="K34" s="149"/>
      <c r="L34" s="69">
        <f t="shared" si="27"/>
        <v>0</v>
      </c>
      <c r="M34" s="142"/>
      <c r="N34" s="144" t="s">
        <v>766</v>
      </c>
      <c r="O34" s="139"/>
      <c r="P34" s="72"/>
      <c r="Q34" s="119">
        <f t="shared" si="28"/>
        <v>0</v>
      </c>
      <c r="R34" s="64"/>
      <c r="S34" s="69">
        <f t="shared" si="29"/>
        <v>0</v>
      </c>
      <c r="T34" s="76"/>
      <c r="U34" s="72"/>
      <c r="V34" s="119">
        <f t="shared" si="30"/>
        <v>0</v>
      </c>
      <c r="W34" s="64"/>
      <c r="X34" s="69">
        <f t="shared" si="31"/>
        <v>0</v>
      </c>
      <c r="Y34" s="133"/>
    </row>
    <row r="35" spans="1:25" s="78" customFormat="1" ht="12.75">
      <c r="A35" s="144" t="s">
        <v>767</v>
      </c>
      <c r="B35" s="64">
        <v>1000</v>
      </c>
      <c r="C35" s="146">
        <v>0.106</v>
      </c>
      <c r="D35" s="145"/>
      <c r="E35" s="67">
        <f t="shared" si="24"/>
        <v>0</v>
      </c>
      <c r="F35" s="148"/>
      <c r="G35" s="69">
        <f t="shared" si="25"/>
        <v>0</v>
      </c>
      <c r="H35" s="139"/>
      <c r="I35" s="149"/>
      <c r="J35" s="67">
        <f t="shared" si="26"/>
        <v>0</v>
      </c>
      <c r="K35" s="149"/>
      <c r="L35" s="69">
        <f t="shared" si="27"/>
        <v>0</v>
      </c>
      <c r="M35" s="142"/>
      <c r="N35" s="144" t="s">
        <v>767</v>
      </c>
      <c r="O35" s="139"/>
      <c r="P35" s="72"/>
      <c r="Q35" s="119">
        <f t="shared" si="28"/>
        <v>0</v>
      </c>
      <c r="R35" s="64"/>
      <c r="S35" s="69">
        <f t="shared" si="29"/>
        <v>0</v>
      </c>
      <c r="T35" s="76"/>
      <c r="U35" s="72"/>
      <c r="V35" s="119">
        <f t="shared" si="30"/>
        <v>0</v>
      </c>
      <c r="W35" s="64"/>
      <c r="X35" s="69">
        <f t="shared" si="31"/>
        <v>0</v>
      </c>
      <c r="Y35" s="133"/>
    </row>
    <row r="36" spans="1:25" s="78" customFormat="1" ht="12.75">
      <c r="A36" s="144" t="s">
        <v>544</v>
      </c>
      <c r="B36" s="64">
        <v>1000</v>
      </c>
      <c r="C36" s="146">
        <v>0.121</v>
      </c>
      <c r="D36" s="145"/>
      <c r="E36" s="67">
        <f t="shared" si="24"/>
        <v>0</v>
      </c>
      <c r="F36" s="148"/>
      <c r="G36" s="69">
        <f t="shared" si="25"/>
        <v>0</v>
      </c>
      <c r="H36" s="139"/>
      <c r="I36" s="149"/>
      <c r="J36" s="67">
        <f t="shared" si="26"/>
        <v>0</v>
      </c>
      <c r="K36" s="149"/>
      <c r="L36" s="69">
        <f t="shared" si="27"/>
        <v>0</v>
      </c>
      <c r="M36" s="142"/>
      <c r="N36" s="144" t="s">
        <v>544</v>
      </c>
      <c r="O36" s="139"/>
      <c r="P36" s="72"/>
      <c r="Q36" s="119">
        <f t="shared" si="28"/>
        <v>0</v>
      </c>
      <c r="R36" s="64"/>
      <c r="S36" s="69">
        <f t="shared" si="29"/>
        <v>0</v>
      </c>
      <c r="T36" s="76"/>
      <c r="U36" s="72"/>
      <c r="V36" s="119">
        <f t="shared" si="30"/>
        <v>0</v>
      </c>
      <c r="W36" s="64"/>
      <c r="X36" s="69">
        <f t="shared" si="31"/>
        <v>0</v>
      </c>
      <c r="Y36" s="133"/>
    </row>
    <row r="37" spans="1:25" s="78" customFormat="1" ht="12.75">
      <c r="A37" s="144" t="s">
        <v>768</v>
      </c>
      <c r="B37" s="64">
        <v>1000</v>
      </c>
      <c r="C37" s="146">
        <v>0.137</v>
      </c>
      <c r="D37" s="145"/>
      <c r="E37" s="67">
        <f t="shared" si="24"/>
        <v>0</v>
      </c>
      <c r="F37" s="148"/>
      <c r="G37" s="69">
        <f t="shared" si="25"/>
        <v>0</v>
      </c>
      <c r="H37" s="139"/>
      <c r="I37" s="149"/>
      <c r="J37" s="67">
        <f t="shared" si="26"/>
        <v>0</v>
      </c>
      <c r="K37" s="149"/>
      <c r="L37" s="69">
        <f t="shared" si="27"/>
        <v>0</v>
      </c>
      <c r="M37" s="142"/>
      <c r="N37" s="144" t="s">
        <v>768</v>
      </c>
      <c r="O37" s="139"/>
      <c r="P37" s="72"/>
      <c r="Q37" s="119">
        <f t="shared" si="28"/>
        <v>0</v>
      </c>
      <c r="R37" s="64"/>
      <c r="S37" s="69">
        <f t="shared" si="29"/>
        <v>0</v>
      </c>
      <c r="T37" s="76"/>
      <c r="U37" s="72"/>
      <c r="V37" s="119">
        <f t="shared" si="30"/>
        <v>0</v>
      </c>
      <c r="W37" s="64"/>
      <c r="X37" s="69">
        <f t="shared" si="31"/>
        <v>0</v>
      </c>
      <c r="Y37" s="133"/>
    </row>
    <row r="38" spans="1:25" s="78" customFormat="1" ht="12.75">
      <c r="A38" s="144" t="s">
        <v>769</v>
      </c>
      <c r="B38" s="64">
        <v>1000</v>
      </c>
      <c r="C38" s="146">
        <v>0.153</v>
      </c>
      <c r="D38" s="145"/>
      <c r="E38" s="67">
        <f t="shared" si="24"/>
        <v>0</v>
      </c>
      <c r="F38" s="148"/>
      <c r="G38" s="69">
        <f t="shared" si="25"/>
        <v>0</v>
      </c>
      <c r="H38" s="139"/>
      <c r="I38" s="149"/>
      <c r="J38" s="67">
        <f t="shared" si="26"/>
        <v>0</v>
      </c>
      <c r="K38" s="149"/>
      <c r="L38" s="69">
        <f t="shared" si="27"/>
        <v>0</v>
      </c>
      <c r="M38" s="142"/>
      <c r="N38" s="144" t="s">
        <v>769</v>
      </c>
      <c r="O38" s="139"/>
      <c r="P38" s="72"/>
      <c r="Q38" s="119">
        <f t="shared" si="28"/>
        <v>0</v>
      </c>
      <c r="R38" s="64"/>
      <c r="S38" s="69">
        <f t="shared" si="29"/>
        <v>0</v>
      </c>
      <c r="T38" s="76"/>
      <c r="U38" s="72"/>
      <c r="V38" s="119">
        <f t="shared" si="30"/>
        <v>0</v>
      </c>
      <c r="W38" s="64"/>
      <c r="X38" s="69">
        <f t="shared" si="31"/>
        <v>0</v>
      </c>
      <c r="Y38" s="133"/>
    </row>
    <row r="39" spans="1:25" s="78" customFormat="1" ht="12.75">
      <c r="A39" s="144" t="s">
        <v>545</v>
      </c>
      <c r="B39" s="64">
        <v>1000</v>
      </c>
      <c r="C39" s="146">
        <v>0.169</v>
      </c>
      <c r="D39" s="145"/>
      <c r="E39" s="67">
        <f t="shared" si="24"/>
        <v>0</v>
      </c>
      <c r="F39" s="148"/>
      <c r="G39" s="69">
        <f t="shared" si="25"/>
        <v>0</v>
      </c>
      <c r="H39" s="139"/>
      <c r="I39" s="149"/>
      <c r="J39" s="67">
        <f t="shared" si="26"/>
        <v>0</v>
      </c>
      <c r="K39" s="149"/>
      <c r="L39" s="69">
        <f t="shared" si="27"/>
        <v>0</v>
      </c>
      <c r="M39" s="142"/>
      <c r="N39" s="144" t="s">
        <v>545</v>
      </c>
      <c r="O39" s="139"/>
      <c r="P39" s="72"/>
      <c r="Q39" s="119">
        <f t="shared" si="28"/>
        <v>0</v>
      </c>
      <c r="R39" s="64"/>
      <c r="S39" s="69">
        <f t="shared" si="29"/>
        <v>0</v>
      </c>
      <c r="T39" s="76"/>
      <c r="U39" s="72"/>
      <c r="V39" s="119">
        <f t="shared" si="30"/>
        <v>0</v>
      </c>
      <c r="W39" s="64"/>
      <c r="X39" s="69">
        <f t="shared" si="31"/>
        <v>0</v>
      </c>
      <c r="Y39" s="133"/>
    </row>
    <row r="40" spans="1:25" s="78" customFormat="1" ht="12.75">
      <c r="A40" s="144" t="s">
        <v>812</v>
      </c>
      <c r="B40" s="64">
        <v>1000</v>
      </c>
      <c r="C40" s="146">
        <v>0.184</v>
      </c>
      <c r="D40" s="145"/>
      <c r="E40" s="67">
        <f>B40/C40*D40</f>
        <v>0</v>
      </c>
      <c r="F40" s="148"/>
      <c r="G40" s="69">
        <f>F40/B40*C40</f>
        <v>0</v>
      </c>
      <c r="H40" s="139"/>
      <c r="I40" s="149"/>
      <c r="J40" s="67">
        <f>B40/C40*I40/0.356</f>
        <v>0</v>
      </c>
      <c r="K40" s="149"/>
      <c r="L40" s="69">
        <f>K40/B40*C40*0.356</f>
        <v>0</v>
      </c>
      <c r="M40" s="142"/>
      <c r="N40" s="144" t="s">
        <v>812</v>
      </c>
      <c r="O40" s="139"/>
      <c r="P40" s="72"/>
      <c r="Q40" s="119">
        <f>B40/C40*P40/1.134</f>
        <v>0</v>
      </c>
      <c r="R40" s="64"/>
      <c r="S40" s="69">
        <f>R40/B40*C40*1.134</f>
        <v>0</v>
      </c>
      <c r="T40" s="76"/>
      <c r="U40" s="72"/>
      <c r="V40" s="119">
        <f>B40/C40*U40/1.08</f>
        <v>0</v>
      </c>
      <c r="W40" s="64"/>
      <c r="X40" s="69">
        <f>W40/B40*C40*1.08</f>
        <v>0</v>
      </c>
      <c r="Y40" s="133"/>
    </row>
    <row r="41" spans="1:25" s="78" customFormat="1" ht="12.75">
      <c r="A41" s="144" t="s">
        <v>770</v>
      </c>
      <c r="B41" s="64">
        <v>1000</v>
      </c>
      <c r="C41" s="146">
        <v>0.2</v>
      </c>
      <c r="D41" s="145"/>
      <c r="E41" s="67">
        <f t="shared" si="24"/>
        <v>0</v>
      </c>
      <c r="F41" s="148"/>
      <c r="G41" s="69">
        <f t="shared" si="25"/>
        <v>0</v>
      </c>
      <c r="H41" s="139"/>
      <c r="I41" s="149"/>
      <c r="J41" s="67">
        <f t="shared" si="26"/>
        <v>0</v>
      </c>
      <c r="K41" s="149"/>
      <c r="L41" s="69">
        <f t="shared" si="27"/>
        <v>0</v>
      </c>
      <c r="M41" s="142"/>
      <c r="N41" s="144" t="s">
        <v>770</v>
      </c>
      <c r="O41" s="139"/>
      <c r="P41" s="72"/>
      <c r="Q41" s="119">
        <f t="shared" si="28"/>
        <v>0</v>
      </c>
      <c r="R41" s="64"/>
      <c r="S41" s="69">
        <f t="shared" si="29"/>
        <v>0</v>
      </c>
      <c r="T41" s="76"/>
      <c r="U41" s="72"/>
      <c r="V41" s="119">
        <f t="shared" si="30"/>
        <v>0</v>
      </c>
      <c r="W41" s="64"/>
      <c r="X41" s="69">
        <f t="shared" si="31"/>
        <v>0</v>
      </c>
      <c r="Y41" s="133"/>
    </row>
    <row r="42" spans="1:20" ht="15">
      <c r="A42" s="84" t="s">
        <v>205</v>
      </c>
      <c r="B42" s="1"/>
      <c r="D42" s="21"/>
      <c r="E42" s="6"/>
      <c r="F42" s="23"/>
      <c r="G42" s="6"/>
      <c r="H42" s="76"/>
      <c r="J42" s="1"/>
      <c r="M42" s="128"/>
      <c r="N42" s="84" t="s">
        <v>205</v>
      </c>
      <c r="O42" s="76"/>
      <c r="T42" s="76"/>
    </row>
    <row r="43" spans="1:24" ht="12.75">
      <c r="A43" s="87" t="s">
        <v>111</v>
      </c>
      <c r="B43" s="64">
        <v>1000</v>
      </c>
      <c r="C43" s="65">
        <v>0.104</v>
      </c>
      <c r="D43" s="75"/>
      <c r="E43" s="67">
        <f>B43/C43*D43</f>
        <v>0</v>
      </c>
      <c r="F43" s="68"/>
      <c r="G43" s="69">
        <f>F43/B43*C43</f>
        <v>0</v>
      </c>
      <c r="H43" s="76"/>
      <c r="I43" s="72"/>
      <c r="J43" s="67">
        <f>B43/C43*I43/0.356</f>
        <v>0</v>
      </c>
      <c r="K43" s="64"/>
      <c r="L43" s="69">
        <f>K43/B43*C43*0.356</f>
        <v>0</v>
      </c>
      <c r="M43" s="129"/>
      <c r="N43" s="87" t="s">
        <v>111</v>
      </c>
      <c r="O43" s="76"/>
      <c r="P43" s="72"/>
      <c r="Q43" s="119">
        <f>B43/C43*P43/1.134</f>
        <v>0</v>
      </c>
      <c r="R43" s="64"/>
      <c r="S43" s="69">
        <f>R43/B43*C43*1.134</f>
        <v>0</v>
      </c>
      <c r="T43" s="76"/>
      <c r="U43" s="72"/>
      <c r="V43" s="119">
        <f>B43/C43*U43/1.08</f>
        <v>0</v>
      </c>
      <c r="W43" s="64"/>
      <c r="X43" s="69">
        <f>W43/B43*C43*1.08</f>
        <v>0</v>
      </c>
    </row>
    <row r="44" spans="1:24" ht="12.75">
      <c r="A44" s="85" t="s">
        <v>112</v>
      </c>
      <c r="B44" s="64">
        <v>1000</v>
      </c>
      <c r="C44" s="65">
        <v>0.129</v>
      </c>
      <c r="D44" s="75"/>
      <c r="E44" s="67">
        <f>B44/C44*D44</f>
        <v>0</v>
      </c>
      <c r="F44" s="68"/>
      <c r="G44" s="69">
        <f>F44/B44*C44</f>
        <v>0</v>
      </c>
      <c r="H44" s="76"/>
      <c r="I44" s="72"/>
      <c r="J44" s="67">
        <f aca="true" t="shared" si="32" ref="J44:J68">B44/C44*I44/0.356</f>
        <v>0</v>
      </c>
      <c r="K44" s="64"/>
      <c r="L44" s="69">
        <f aca="true" t="shared" si="33" ref="L44:L68">K44/B44*C44*0.356</f>
        <v>0</v>
      </c>
      <c r="M44" s="129"/>
      <c r="N44" s="85" t="s">
        <v>112</v>
      </c>
      <c r="O44" s="76"/>
      <c r="P44" s="72"/>
      <c r="Q44" s="119">
        <f aca="true" t="shared" si="34" ref="Q44:Q54">B44/C44*P44/1.134</f>
        <v>0</v>
      </c>
      <c r="R44" s="64"/>
      <c r="S44" s="69">
        <f aca="true" t="shared" si="35" ref="S44:S54">R44/B44*C44*1.134</f>
        <v>0</v>
      </c>
      <c r="T44" s="76"/>
      <c r="U44" s="72"/>
      <c r="V44" s="119">
        <f aca="true" t="shared" si="36" ref="V44:V54">B44/C44*U44/1.08</f>
        <v>0</v>
      </c>
      <c r="W44" s="64"/>
      <c r="X44" s="69">
        <f aca="true" t="shared" si="37" ref="X44:X54">W44/B44*C44*1.08</f>
        <v>0</v>
      </c>
    </row>
    <row r="45" spans="1:24" ht="12.75">
      <c r="A45" s="85" t="s">
        <v>113</v>
      </c>
      <c r="B45" s="64">
        <v>1000</v>
      </c>
      <c r="C45" s="65">
        <v>0.154</v>
      </c>
      <c r="D45" s="75"/>
      <c r="E45" s="67">
        <f aca="true" t="shared" si="38" ref="E45:E54">B45/C45*D45</f>
        <v>0</v>
      </c>
      <c r="F45" s="68"/>
      <c r="G45" s="69">
        <f aca="true" t="shared" si="39" ref="G45:G54">F45/B45*C45</f>
        <v>0</v>
      </c>
      <c r="H45" s="76"/>
      <c r="I45" s="72"/>
      <c r="J45" s="67">
        <f t="shared" si="32"/>
        <v>0</v>
      </c>
      <c r="K45" s="64"/>
      <c r="L45" s="69">
        <f t="shared" si="33"/>
        <v>0</v>
      </c>
      <c r="M45" s="129"/>
      <c r="N45" s="85" t="s">
        <v>113</v>
      </c>
      <c r="O45" s="76"/>
      <c r="P45" s="72"/>
      <c r="Q45" s="119">
        <f t="shared" si="34"/>
        <v>0</v>
      </c>
      <c r="R45" s="64"/>
      <c r="S45" s="69">
        <f t="shared" si="35"/>
        <v>0</v>
      </c>
      <c r="T45" s="76"/>
      <c r="U45" s="72"/>
      <c r="V45" s="119">
        <f t="shared" si="36"/>
        <v>0</v>
      </c>
      <c r="W45" s="64"/>
      <c r="X45" s="69">
        <f t="shared" si="37"/>
        <v>0</v>
      </c>
    </row>
    <row r="46" spans="1:24" ht="12.75">
      <c r="A46" s="85" t="s">
        <v>114</v>
      </c>
      <c r="B46" s="64">
        <v>1000</v>
      </c>
      <c r="C46" s="65">
        <v>0.178</v>
      </c>
      <c r="D46" s="75"/>
      <c r="E46" s="67">
        <f t="shared" si="38"/>
        <v>0</v>
      </c>
      <c r="F46" s="68"/>
      <c r="G46" s="69">
        <f t="shared" si="39"/>
        <v>0</v>
      </c>
      <c r="H46" s="76"/>
      <c r="I46" s="72"/>
      <c r="J46" s="67">
        <f t="shared" si="32"/>
        <v>0</v>
      </c>
      <c r="K46" s="64"/>
      <c r="L46" s="69">
        <f t="shared" si="33"/>
        <v>0</v>
      </c>
      <c r="M46" s="129"/>
      <c r="N46" s="85" t="s">
        <v>114</v>
      </c>
      <c r="O46" s="76"/>
      <c r="P46" s="72"/>
      <c r="Q46" s="119">
        <f t="shared" si="34"/>
        <v>0</v>
      </c>
      <c r="R46" s="64"/>
      <c r="S46" s="69">
        <f t="shared" si="35"/>
        <v>0</v>
      </c>
      <c r="T46" s="76"/>
      <c r="U46" s="72"/>
      <c r="V46" s="119">
        <f t="shared" si="36"/>
        <v>0</v>
      </c>
      <c r="W46" s="64"/>
      <c r="X46" s="69">
        <f t="shared" si="37"/>
        <v>0</v>
      </c>
    </row>
    <row r="47" spans="1:24" ht="12.75">
      <c r="A47" s="85" t="s">
        <v>115</v>
      </c>
      <c r="B47" s="64">
        <v>1000</v>
      </c>
      <c r="C47" s="65">
        <v>0.203</v>
      </c>
      <c r="D47" s="75"/>
      <c r="E47" s="67">
        <f t="shared" si="38"/>
        <v>0</v>
      </c>
      <c r="F47" s="68"/>
      <c r="G47" s="69">
        <f t="shared" si="39"/>
        <v>0</v>
      </c>
      <c r="H47" s="76"/>
      <c r="I47" s="72"/>
      <c r="J47" s="67">
        <f t="shared" si="32"/>
        <v>0</v>
      </c>
      <c r="K47" s="64"/>
      <c r="L47" s="69">
        <f t="shared" si="33"/>
        <v>0</v>
      </c>
      <c r="M47" s="129"/>
      <c r="N47" s="85" t="s">
        <v>115</v>
      </c>
      <c r="O47" s="76"/>
      <c r="P47" s="72"/>
      <c r="Q47" s="119">
        <f t="shared" si="34"/>
        <v>0</v>
      </c>
      <c r="R47" s="64"/>
      <c r="S47" s="69">
        <f t="shared" si="35"/>
        <v>0</v>
      </c>
      <c r="T47" s="76"/>
      <c r="U47" s="72"/>
      <c r="V47" s="119">
        <f t="shared" si="36"/>
        <v>0</v>
      </c>
      <c r="W47" s="64"/>
      <c r="X47" s="69">
        <f t="shared" si="37"/>
        <v>0</v>
      </c>
    </row>
    <row r="48" spans="1:24" ht="12.75">
      <c r="A48" s="85" t="s">
        <v>116</v>
      </c>
      <c r="B48" s="64">
        <v>1000</v>
      </c>
      <c r="C48" s="65">
        <v>0.228</v>
      </c>
      <c r="D48" s="75"/>
      <c r="E48" s="67">
        <f t="shared" si="38"/>
        <v>0</v>
      </c>
      <c r="F48" s="68"/>
      <c r="G48" s="69">
        <f t="shared" si="39"/>
        <v>0</v>
      </c>
      <c r="H48" s="76"/>
      <c r="I48" s="72"/>
      <c r="J48" s="67">
        <f t="shared" si="32"/>
        <v>0</v>
      </c>
      <c r="K48" s="64"/>
      <c r="L48" s="69">
        <f t="shared" si="33"/>
        <v>0</v>
      </c>
      <c r="M48" s="129"/>
      <c r="N48" s="85" t="s">
        <v>116</v>
      </c>
      <c r="O48" s="76"/>
      <c r="P48" s="72"/>
      <c r="Q48" s="119">
        <f t="shared" si="34"/>
        <v>0</v>
      </c>
      <c r="R48" s="64"/>
      <c r="S48" s="69">
        <f t="shared" si="35"/>
        <v>0</v>
      </c>
      <c r="T48" s="76"/>
      <c r="U48" s="72"/>
      <c r="V48" s="119">
        <f t="shared" si="36"/>
        <v>0</v>
      </c>
      <c r="W48" s="64"/>
      <c r="X48" s="69">
        <f t="shared" si="37"/>
        <v>0</v>
      </c>
    </row>
    <row r="49" spans="1:24" ht="12.75">
      <c r="A49" s="85" t="s">
        <v>117</v>
      </c>
      <c r="B49" s="64">
        <v>1000</v>
      </c>
      <c r="C49" s="65">
        <v>0.252</v>
      </c>
      <c r="D49" s="75"/>
      <c r="E49" s="67">
        <f t="shared" si="38"/>
        <v>0</v>
      </c>
      <c r="F49" s="68"/>
      <c r="G49" s="69">
        <f t="shared" si="39"/>
        <v>0</v>
      </c>
      <c r="H49" s="76"/>
      <c r="I49" s="72"/>
      <c r="J49" s="67">
        <f t="shared" si="32"/>
        <v>0</v>
      </c>
      <c r="K49" s="64"/>
      <c r="L49" s="69">
        <f t="shared" si="33"/>
        <v>0</v>
      </c>
      <c r="M49" s="129"/>
      <c r="N49" s="85" t="s">
        <v>117</v>
      </c>
      <c r="O49" s="76"/>
      <c r="P49" s="72"/>
      <c r="Q49" s="119">
        <f t="shared" si="34"/>
        <v>0</v>
      </c>
      <c r="R49" s="64"/>
      <c r="S49" s="69">
        <f t="shared" si="35"/>
        <v>0</v>
      </c>
      <c r="T49" s="76"/>
      <c r="U49" s="72"/>
      <c r="V49" s="119">
        <f t="shared" si="36"/>
        <v>0</v>
      </c>
      <c r="W49" s="64"/>
      <c r="X49" s="69">
        <f t="shared" si="37"/>
        <v>0</v>
      </c>
    </row>
    <row r="50" spans="1:24" ht="12.75">
      <c r="A50" s="85" t="s">
        <v>118</v>
      </c>
      <c r="B50" s="64">
        <v>1000</v>
      </c>
      <c r="C50" s="65">
        <v>0.277</v>
      </c>
      <c r="D50" s="75"/>
      <c r="E50" s="67">
        <f t="shared" si="38"/>
        <v>0</v>
      </c>
      <c r="F50" s="68"/>
      <c r="G50" s="69">
        <f t="shared" si="39"/>
        <v>0</v>
      </c>
      <c r="H50" s="76"/>
      <c r="I50" s="72"/>
      <c r="J50" s="67">
        <f t="shared" si="32"/>
        <v>0</v>
      </c>
      <c r="K50" s="64"/>
      <c r="L50" s="69">
        <f t="shared" si="33"/>
        <v>0</v>
      </c>
      <c r="M50" s="129"/>
      <c r="N50" s="85" t="s">
        <v>118</v>
      </c>
      <c r="O50" s="76"/>
      <c r="P50" s="72"/>
      <c r="Q50" s="119">
        <f t="shared" si="34"/>
        <v>0</v>
      </c>
      <c r="R50" s="64"/>
      <c r="S50" s="69">
        <f t="shared" si="35"/>
        <v>0</v>
      </c>
      <c r="T50" s="76"/>
      <c r="U50" s="72"/>
      <c r="V50" s="119">
        <f t="shared" si="36"/>
        <v>0</v>
      </c>
      <c r="W50" s="64"/>
      <c r="X50" s="69">
        <f t="shared" si="37"/>
        <v>0</v>
      </c>
    </row>
    <row r="51" spans="1:24" ht="12.75">
      <c r="A51" s="85" t="s">
        <v>813</v>
      </c>
      <c r="B51" s="64">
        <v>1000</v>
      </c>
      <c r="C51" s="65">
        <v>0.302</v>
      </c>
      <c r="D51" s="75"/>
      <c r="E51" s="67">
        <f>B51/C51*D51</f>
        <v>0</v>
      </c>
      <c r="F51" s="68"/>
      <c r="G51" s="69">
        <f>F51/B51*C51</f>
        <v>0</v>
      </c>
      <c r="H51" s="76"/>
      <c r="I51" s="72"/>
      <c r="J51" s="67">
        <f>B51/C51*I51/0.356</f>
        <v>0</v>
      </c>
      <c r="K51" s="64"/>
      <c r="L51" s="69">
        <f>K51/B51*C51*0.356</f>
        <v>0</v>
      </c>
      <c r="M51" s="129"/>
      <c r="N51" s="85" t="s">
        <v>813</v>
      </c>
      <c r="O51" s="76"/>
      <c r="P51" s="72"/>
      <c r="Q51" s="119">
        <f>B51/C51*P51/1.134</f>
        <v>0</v>
      </c>
      <c r="R51" s="64"/>
      <c r="S51" s="69">
        <f>R51/B51*C51*1.134</f>
        <v>0</v>
      </c>
      <c r="T51" s="76"/>
      <c r="U51" s="72"/>
      <c r="V51" s="119">
        <f>B51/C51*U51/1.08</f>
        <v>0</v>
      </c>
      <c r="W51" s="64"/>
      <c r="X51" s="69">
        <f>W51/B51*C51*1.08</f>
        <v>0</v>
      </c>
    </row>
    <row r="52" spans="1:24" ht="12.75">
      <c r="A52" s="85" t="s">
        <v>119</v>
      </c>
      <c r="B52" s="64">
        <v>1000</v>
      </c>
      <c r="C52" s="65">
        <v>0.326</v>
      </c>
      <c r="D52" s="75"/>
      <c r="E52" s="67">
        <f t="shared" si="38"/>
        <v>0</v>
      </c>
      <c r="F52" s="68"/>
      <c r="G52" s="69">
        <f t="shared" si="39"/>
        <v>0</v>
      </c>
      <c r="H52" s="76"/>
      <c r="I52" s="72"/>
      <c r="J52" s="67">
        <f t="shared" si="32"/>
        <v>0</v>
      </c>
      <c r="K52" s="64"/>
      <c r="L52" s="69">
        <f t="shared" si="33"/>
        <v>0</v>
      </c>
      <c r="M52" s="129"/>
      <c r="N52" s="85" t="s">
        <v>119</v>
      </c>
      <c r="O52" s="76"/>
      <c r="P52" s="72"/>
      <c r="Q52" s="119">
        <f t="shared" si="34"/>
        <v>0</v>
      </c>
      <c r="R52" s="64"/>
      <c r="S52" s="69">
        <f t="shared" si="35"/>
        <v>0</v>
      </c>
      <c r="T52" s="76"/>
      <c r="U52" s="72"/>
      <c r="V52" s="119">
        <f t="shared" si="36"/>
        <v>0</v>
      </c>
      <c r="W52" s="64"/>
      <c r="X52" s="69">
        <f t="shared" si="37"/>
        <v>0</v>
      </c>
    </row>
    <row r="53" spans="1:24" ht="12.75">
      <c r="A53" s="85" t="s">
        <v>120</v>
      </c>
      <c r="B53" s="64">
        <v>1000</v>
      </c>
      <c r="C53" s="65">
        <v>0.376</v>
      </c>
      <c r="D53" s="75"/>
      <c r="E53" s="67">
        <f t="shared" si="38"/>
        <v>0</v>
      </c>
      <c r="F53" s="68"/>
      <c r="G53" s="69">
        <f t="shared" si="39"/>
        <v>0</v>
      </c>
      <c r="H53" s="76"/>
      <c r="I53" s="72"/>
      <c r="J53" s="67">
        <f t="shared" si="32"/>
        <v>0</v>
      </c>
      <c r="K53" s="64"/>
      <c r="L53" s="69">
        <f t="shared" si="33"/>
        <v>0</v>
      </c>
      <c r="M53" s="129"/>
      <c r="N53" s="85" t="s">
        <v>120</v>
      </c>
      <c r="O53" s="76"/>
      <c r="P53" s="72"/>
      <c r="Q53" s="119">
        <f t="shared" si="34"/>
        <v>0</v>
      </c>
      <c r="R53" s="64"/>
      <c r="S53" s="69">
        <f t="shared" si="35"/>
        <v>0</v>
      </c>
      <c r="T53" s="76"/>
      <c r="U53" s="72"/>
      <c r="V53" s="119">
        <f t="shared" si="36"/>
        <v>0</v>
      </c>
      <c r="W53" s="64"/>
      <c r="X53" s="69">
        <f t="shared" si="37"/>
        <v>0</v>
      </c>
    </row>
    <row r="54" spans="1:24" ht="12.75">
      <c r="A54" s="85" t="s">
        <v>121</v>
      </c>
      <c r="B54" s="64">
        <v>1000</v>
      </c>
      <c r="C54" s="65">
        <v>0.425</v>
      </c>
      <c r="D54" s="75"/>
      <c r="E54" s="67">
        <f t="shared" si="38"/>
        <v>0</v>
      </c>
      <c r="F54" s="68"/>
      <c r="G54" s="69">
        <f t="shared" si="39"/>
        <v>0</v>
      </c>
      <c r="H54" s="76"/>
      <c r="I54" s="72"/>
      <c r="J54" s="67">
        <f t="shared" si="32"/>
        <v>0</v>
      </c>
      <c r="K54" s="64"/>
      <c r="L54" s="69">
        <f t="shared" si="33"/>
        <v>0</v>
      </c>
      <c r="M54" s="129"/>
      <c r="N54" s="85" t="s">
        <v>121</v>
      </c>
      <c r="O54" s="76"/>
      <c r="P54" s="72"/>
      <c r="Q54" s="119">
        <f t="shared" si="34"/>
        <v>0</v>
      </c>
      <c r="R54" s="64"/>
      <c r="S54" s="69">
        <f t="shared" si="35"/>
        <v>0</v>
      </c>
      <c r="T54" s="76"/>
      <c r="U54" s="72"/>
      <c r="V54" s="119">
        <f t="shared" si="36"/>
        <v>0</v>
      </c>
      <c r="W54" s="64"/>
      <c r="X54" s="69">
        <f t="shared" si="37"/>
        <v>0</v>
      </c>
    </row>
    <row r="55" spans="1:24" ht="15">
      <c r="A55" s="84" t="s">
        <v>207</v>
      </c>
      <c r="B55" s="1"/>
      <c r="D55" s="22"/>
      <c r="E55" s="7"/>
      <c r="F55" s="5"/>
      <c r="G55" s="8"/>
      <c r="H55" s="76"/>
      <c r="J55" s="7"/>
      <c r="L55" s="8"/>
      <c r="M55" s="130"/>
      <c r="N55" s="84" t="s">
        <v>207</v>
      </c>
      <c r="O55" s="76"/>
      <c r="T55" s="76"/>
      <c r="U55"/>
      <c r="V55"/>
      <c r="W55"/>
      <c r="X55"/>
    </row>
    <row r="56" spans="1:24" ht="12.75">
      <c r="A56" s="87" t="s">
        <v>122</v>
      </c>
      <c r="B56" s="64">
        <v>1000</v>
      </c>
      <c r="C56" s="65">
        <v>0.195</v>
      </c>
      <c r="D56" s="73"/>
      <c r="E56" s="67">
        <f>B56/C56*D56</f>
        <v>0</v>
      </c>
      <c r="F56" s="74"/>
      <c r="G56" s="69">
        <f>F56/B56*C56</f>
        <v>0</v>
      </c>
      <c r="H56" s="76"/>
      <c r="I56" s="72"/>
      <c r="J56" s="67">
        <f t="shared" si="32"/>
        <v>0</v>
      </c>
      <c r="K56" s="64"/>
      <c r="L56" s="69">
        <f t="shared" si="33"/>
        <v>0</v>
      </c>
      <c r="M56" s="129"/>
      <c r="N56" s="87" t="s">
        <v>122</v>
      </c>
      <c r="O56" s="76"/>
      <c r="P56" s="72"/>
      <c r="Q56" s="119">
        <f>B56/C56*P56/1.134</f>
        <v>0</v>
      </c>
      <c r="R56" s="64"/>
      <c r="S56" s="69">
        <f>R56/B56*C56*1.134</f>
        <v>0</v>
      </c>
      <c r="T56" s="76"/>
      <c r="U56" s="72"/>
      <c r="V56" s="119">
        <f aca="true" t="shared" si="40" ref="V56:V68">B56/C56*U56/1.08</f>
        <v>0</v>
      </c>
      <c r="W56" s="64"/>
      <c r="X56" s="69">
        <f aca="true" t="shared" si="41" ref="X56:X68">W56/B56*C56*1.08</f>
        <v>0</v>
      </c>
    </row>
    <row r="57" spans="1:24" ht="12.75">
      <c r="A57" s="85" t="s">
        <v>123</v>
      </c>
      <c r="B57" s="64">
        <v>1000</v>
      </c>
      <c r="C57" s="65">
        <v>0.233</v>
      </c>
      <c r="D57" s="75"/>
      <c r="E57" s="67">
        <f>B57/C57*D57</f>
        <v>0</v>
      </c>
      <c r="F57" s="68">
        <v>0</v>
      </c>
      <c r="G57" s="69">
        <f>F57/B57*C57</f>
        <v>0</v>
      </c>
      <c r="H57" s="76"/>
      <c r="I57" s="72"/>
      <c r="J57" s="67">
        <f t="shared" si="32"/>
        <v>0</v>
      </c>
      <c r="K57" s="64"/>
      <c r="L57" s="69">
        <f t="shared" si="33"/>
        <v>0</v>
      </c>
      <c r="M57" s="129"/>
      <c r="N57" s="85" t="s">
        <v>123</v>
      </c>
      <c r="O57" s="76"/>
      <c r="P57" s="72"/>
      <c r="Q57" s="119">
        <f aca="true" t="shared" si="42" ref="Q57:Q68">B57/C57*P57/1.134</f>
        <v>0</v>
      </c>
      <c r="R57" s="64"/>
      <c r="S57" s="69">
        <f aca="true" t="shared" si="43" ref="S57:S68">R57/B57*C57*1.134</f>
        <v>0</v>
      </c>
      <c r="T57" s="76"/>
      <c r="U57" s="72"/>
      <c r="V57" s="119">
        <f t="shared" si="40"/>
        <v>0</v>
      </c>
      <c r="W57" s="64"/>
      <c r="X57" s="69">
        <f t="shared" si="41"/>
        <v>0</v>
      </c>
    </row>
    <row r="58" spans="1:24" ht="12.75">
      <c r="A58" s="85" t="s">
        <v>124</v>
      </c>
      <c r="B58" s="64">
        <v>1000</v>
      </c>
      <c r="C58" s="65">
        <v>0.272</v>
      </c>
      <c r="D58" s="75"/>
      <c r="E58" s="67">
        <f aca="true" t="shared" si="44" ref="E58:E68">B58/C58*D58</f>
        <v>0</v>
      </c>
      <c r="F58" s="68"/>
      <c r="G58" s="69">
        <f aca="true" t="shared" si="45" ref="G58:G68">F58/B58*C58</f>
        <v>0</v>
      </c>
      <c r="H58" s="76"/>
      <c r="I58" s="72"/>
      <c r="J58" s="67">
        <f t="shared" si="32"/>
        <v>0</v>
      </c>
      <c r="K58" s="64"/>
      <c r="L58" s="69">
        <f t="shared" si="33"/>
        <v>0</v>
      </c>
      <c r="M58" s="129"/>
      <c r="N58" s="85" t="s">
        <v>124</v>
      </c>
      <c r="O58" s="76"/>
      <c r="P58" s="72"/>
      <c r="Q58" s="119">
        <f t="shared" si="42"/>
        <v>0</v>
      </c>
      <c r="R58" s="64"/>
      <c r="S58" s="69">
        <f t="shared" si="43"/>
        <v>0</v>
      </c>
      <c r="T58" s="76"/>
      <c r="U58" s="72"/>
      <c r="V58" s="119">
        <f t="shared" si="40"/>
        <v>0</v>
      </c>
      <c r="W58" s="64"/>
      <c r="X58" s="69">
        <f t="shared" si="41"/>
        <v>0</v>
      </c>
    </row>
    <row r="59" spans="1:24" ht="12.75">
      <c r="A59" s="85" t="s">
        <v>125</v>
      </c>
      <c r="B59" s="64">
        <v>1000</v>
      </c>
      <c r="C59" s="65">
        <v>0.31</v>
      </c>
      <c r="D59" s="75"/>
      <c r="E59" s="67">
        <f t="shared" si="44"/>
        <v>0</v>
      </c>
      <c r="F59" s="68">
        <v>0</v>
      </c>
      <c r="G59" s="69">
        <f t="shared" si="45"/>
        <v>0</v>
      </c>
      <c r="H59" s="76"/>
      <c r="I59" s="72"/>
      <c r="J59" s="67">
        <f t="shared" si="32"/>
        <v>0</v>
      </c>
      <c r="K59" s="64"/>
      <c r="L59" s="69">
        <f t="shared" si="33"/>
        <v>0</v>
      </c>
      <c r="M59" s="129"/>
      <c r="N59" s="85" t="s">
        <v>125</v>
      </c>
      <c r="O59" s="76"/>
      <c r="P59" s="72"/>
      <c r="Q59" s="119">
        <f t="shared" si="42"/>
        <v>0</v>
      </c>
      <c r="R59" s="64"/>
      <c r="S59" s="69">
        <f t="shared" si="43"/>
        <v>0</v>
      </c>
      <c r="T59" s="76"/>
      <c r="U59" s="72"/>
      <c r="V59" s="119">
        <f t="shared" si="40"/>
        <v>0</v>
      </c>
      <c r="W59" s="64"/>
      <c r="X59" s="69">
        <f t="shared" si="41"/>
        <v>0</v>
      </c>
    </row>
    <row r="60" spans="1:24" ht="12.75">
      <c r="A60" s="85" t="s">
        <v>126</v>
      </c>
      <c r="B60" s="64">
        <v>1000</v>
      </c>
      <c r="C60" s="65">
        <v>0.349</v>
      </c>
      <c r="D60" s="75"/>
      <c r="E60" s="67">
        <f t="shared" si="44"/>
        <v>0</v>
      </c>
      <c r="F60" s="68">
        <v>0</v>
      </c>
      <c r="G60" s="69">
        <f t="shared" si="45"/>
        <v>0</v>
      </c>
      <c r="H60" s="76"/>
      <c r="I60" s="72"/>
      <c r="J60" s="67">
        <f t="shared" si="32"/>
        <v>0</v>
      </c>
      <c r="K60" s="64"/>
      <c r="L60" s="69">
        <f t="shared" si="33"/>
        <v>0</v>
      </c>
      <c r="M60" s="129"/>
      <c r="N60" s="85" t="s">
        <v>126</v>
      </c>
      <c r="O60" s="76"/>
      <c r="P60" s="72"/>
      <c r="Q60" s="119">
        <f t="shared" si="42"/>
        <v>0</v>
      </c>
      <c r="R60" s="64"/>
      <c r="S60" s="69">
        <f t="shared" si="43"/>
        <v>0</v>
      </c>
      <c r="T60" s="76"/>
      <c r="U60" s="72"/>
      <c r="V60" s="119">
        <f t="shared" si="40"/>
        <v>0</v>
      </c>
      <c r="W60" s="64"/>
      <c r="X60" s="69">
        <f t="shared" si="41"/>
        <v>0</v>
      </c>
    </row>
    <row r="61" spans="1:24" ht="12.75">
      <c r="A61" s="85" t="s">
        <v>773</v>
      </c>
      <c r="B61" s="64">
        <v>1000</v>
      </c>
      <c r="C61" s="65">
        <v>0.387</v>
      </c>
      <c r="D61" s="75"/>
      <c r="E61" s="67">
        <f>B61/C61*D61</f>
        <v>0</v>
      </c>
      <c r="F61" s="68">
        <v>0</v>
      </c>
      <c r="G61" s="69">
        <f>F61/B61*C61</f>
        <v>0</v>
      </c>
      <c r="H61" s="76"/>
      <c r="I61" s="72"/>
      <c r="J61" s="67">
        <f>B61/C61*I61/0.356</f>
        <v>0</v>
      </c>
      <c r="K61" s="64"/>
      <c r="L61" s="69">
        <f>K61/B61*C61*0.356</f>
        <v>0</v>
      </c>
      <c r="M61" s="129"/>
      <c r="N61" s="85" t="s">
        <v>773</v>
      </c>
      <c r="O61" s="76"/>
      <c r="P61" s="72"/>
      <c r="Q61" s="119">
        <f>B61/C61*P61/1.134</f>
        <v>0</v>
      </c>
      <c r="R61" s="64"/>
      <c r="S61" s="69">
        <f>R61/B61*C61*1.134</f>
        <v>0</v>
      </c>
      <c r="T61" s="76"/>
      <c r="U61" s="72"/>
      <c r="V61" s="119">
        <f>B61/C61*U61/1.08</f>
        <v>0</v>
      </c>
      <c r="W61" s="64"/>
      <c r="X61" s="69">
        <f>W61/B61*C61*1.08</f>
        <v>0</v>
      </c>
    </row>
    <row r="62" spans="1:24" ht="12.75">
      <c r="A62" s="85" t="s">
        <v>814</v>
      </c>
      <c r="B62" s="64">
        <v>1000</v>
      </c>
      <c r="C62" s="65">
        <v>0.426</v>
      </c>
      <c r="D62" s="75"/>
      <c r="E62" s="67">
        <f>B62/C62*D62</f>
        <v>0</v>
      </c>
      <c r="F62" s="68">
        <v>0</v>
      </c>
      <c r="G62" s="69">
        <f>F62/B62*C62</f>
        <v>0</v>
      </c>
      <c r="H62" s="76"/>
      <c r="I62" s="72"/>
      <c r="J62" s="67">
        <f>B62/C62*I62/0.356</f>
        <v>0</v>
      </c>
      <c r="K62" s="64"/>
      <c r="L62" s="69">
        <f>K62/B62*C62*0.356</f>
        <v>0</v>
      </c>
      <c r="M62" s="129"/>
      <c r="N62" s="85" t="s">
        <v>814</v>
      </c>
      <c r="O62" s="76"/>
      <c r="P62" s="72"/>
      <c r="Q62" s="119">
        <f>B62/C62*P62/1.134</f>
        <v>0</v>
      </c>
      <c r="R62" s="64"/>
      <c r="S62" s="69">
        <f>R62/B62*C62*1.134</f>
        <v>0</v>
      </c>
      <c r="T62" s="76"/>
      <c r="U62" s="72"/>
      <c r="V62" s="119">
        <f>B62/C62*U62/1.08</f>
        <v>0</v>
      </c>
      <c r="W62" s="64"/>
      <c r="X62" s="69">
        <f>W62/B62*C62*1.08</f>
        <v>0</v>
      </c>
    </row>
    <row r="63" spans="1:24" ht="12.75">
      <c r="A63" s="85" t="s">
        <v>127</v>
      </c>
      <c r="B63" s="64">
        <v>1000</v>
      </c>
      <c r="C63" s="65">
        <v>0.464</v>
      </c>
      <c r="D63" s="75"/>
      <c r="E63" s="67">
        <f t="shared" si="44"/>
        <v>0</v>
      </c>
      <c r="F63" s="68">
        <v>0</v>
      </c>
      <c r="G63" s="69">
        <f t="shared" si="45"/>
        <v>0</v>
      </c>
      <c r="H63" s="76"/>
      <c r="I63" s="72"/>
      <c r="J63" s="67">
        <f t="shared" si="32"/>
        <v>0</v>
      </c>
      <c r="K63" s="64"/>
      <c r="L63" s="69">
        <f t="shared" si="33"/>
        <v>0</v>
      </c>
      <c r="M63" s="129"/>
      <c r="N63" s="85" t="s">
        <v>127</v>
      </c>
      <c r="O63" s="76"/>
      <c r="P63" s="72"/>
      <c r="Q63" s="119">
        <f t="shared" si="42"/>
        <v>0</v>
      </c>
      <c r="R63" s="64"/>
      <c r="S63" s="69">
        <f t="shared" si="43"/>
        <v>0</v>
      </c>
      <c r="T63" s="76"/>
      <c r="U63" s="72"/>
      <c r="V63" s="119">
        <f t="shared" si="40"/>
        <v>0</v>
      </c>
      <c r="W63" s="64"/>
      <c r="X63" s="69">
        <f t="shared" si="41"/>
        <v>0</v>
      </c>
    </row>
    <row r="64" spans="1:24" ht="12.75">
      <c r="A64" s="85" t="s">
        <v>128</v>
      </c>
      <c r="B64" s="64">
        <v>1000</v>
      </c>
      <c r="C64" s="65">
        <v>0.503</v>
      </c>
      <c r="D64" s="72"/>
      <c r="E64" s="67">
        <f t="shared" si="44"/>
        <v>0</v>
      </c>
      <c r="F64" s="64"/>
      <c r="G64" s="69">
        <f t="shared" si="45"/>
        <v>0</v>
      </c>
      <c r="H64" s="76"/>
      <c r="I64" s="72"/>
      <c r="J64" s="67">
        <f t="shared" si="32"/>
        <v>0</v>
      </c>
      <c r="K64" s="64"/>
      <c r="L64" s="69">
        <f t="shared" si="33"/>
        <v>0</v>
      </c>
      <c r="M64" s="129"/>
      <c r="N64" s="85" t="s">
        <v>128</v>
      </c>
      <c r="O64" s="76"/>
      <c r="P64" s="72"/>
      <c r="Q64" s="119">
        <f t="shared" si="42"/>
        <v>0</v>
      </c>
      <c r="R64" s="64"/>
      <c r="S64" s="69">
        <f t="shared" si="43"/>
        <v>0</v>
      </c>
      <c r="T64" s="76"/>
      <c r="U64" s="72"/>
      <c r="V64" s="119">
        <f t="shared" si="40"/>
        <v>0</v>
      </c>
      <c r="W64" s="64"/>
      <c r="X64" s="69">
        <f t="shared" si="41"/>
        <v>0</v>
      </c>
    </row>
    <row r="65" spans="1:24" ht="12.75">
      <c r="A65" s="85" t="s">
        <v>129</v>
      </c>
      <c r="B65" s="64">
        <v>1000</v>
      </c>
      <c r="C65" s="65">
        <v>0.58</v>
      </c>
      <c r="D65" s="72"/>
      <c r="E65" s="67">
        <f t="shared" si="44"/>
        <v>0</v>
      </c>
      <c r="F65" s="64"/>
      <c r="G65" s="69">
        <f t="shared" si="45"/>
        <v>0</v>
      </c>
      <c r="H65" s="76"/>
      <c r="I65" s="72"/>
      <c r="J65" s="67">
        <f t="shared" si="32"/>
        <v>0</v>
      </c>
      <c r="K65" s="64"/>
      <c r="L65" s="69">
        <f t="shared" si="33"/>
        <v>0</v>
      </c>
      <c r="M65" s="129"/>
      <c r="N65" s="85" t="s">
        <v>129</v>
      </c>
      <c r="O65" s="76"/>
      <c r="P65" s="72"/>
      <c r="Q65" s="119">
        <f t="shared" si="42"/>
        <v>0</v>
      </c>
      <c r="R65" s="64"/>
      <c r="S65" s="69">
        <f t="shared" si="43"/>
        <v>0</v>
      </c>
      <c r="T65" s="76"/>
      <c r="U65" s="72"/>
      <c r="V65" s="119">
        <f t="shared" si="40"/>
        <v>0</v>
      </c>
      <c r="W65" s="64"/>
      <c r="X65" s="69">
        <f t="shared" si="41"/>
        <v>0</v>
      </c>
    </row>
    <row r="66" spans="1:24" ht="12.75">
      <c r="A66" s="85" t="s">
        <v>130</v>
      </c>
      <c r="B66" s="64">
        <v>1000</v>
      </c>
      <c r="C66" s="65">
        <v>0.657</v>
      </c>
      <c r="D66" s="72"/>
      <c r="E66" s="67">
        <f t="shared" si="44"/>
        <v>0</v>
      </c>
      <c r="F66" s="64"/>
      <c r="G66" s="69">
        <f t="shared" si="45"/>
        <v>0</v>
      </c>
      <c r="H66" s="76"/>
      <c r="I66" s="72"/>
      <c r="J66" s="67">
        <f t="shared" si="32"/>
        <v>0</v>
      </c>
      <c r="K66" s="64"/>
      <c r="L66" s="69">
        <f t="shared" si="33"/>
        <v>0</v>
      </c>
      <c r="M66" s="129"/>
      <c r="N66" s="85" t="s">
        <v>130</v>
      </c>
      <c r="O66" s="76"/>
      <c r="P66" s="72"/>
      <c r="Q66" s="119">
        <f t="shared" si="42"/>
        <v>0</v>
      </c>
      <c r="R66" s="64"/>
      <c r="S66" s="69">
        <f t="shared" si="43"/>
        <v>0</v>
      </c>
      <c r="T66" s="76"/>
      <c r="U66" s="72"/>
      <c r="V66" s="119">
        <f t="shared" si="40"/>
        <v>0</v>
      </c>
      <c r="W66" s="64"/>
      <c r="X66" s="69">
        <f t="shared" si="41"/>
        <v>0</v>
      </c>
    </row>
    <row r="67" spans="1:24" ht="12.75">
      <c r="A67" s="85" t="s">
        <v>131</v>
      </c>
      <c r="B67" s="64">
        <v>1000</v>
      </c>
      <c r="C67" s="65">
        <v>0.734</v>
      </c>
      <c r="D67" s="72"/>
      <c r="E67" s="67">
        <f t="shared" si="44"/>
        <v>0</v>
      </c>
      <c r="F67" s="64"/>
      <c r="G67" s="69">
        <f t="shared" si="45"/>
        <v>0</v>
      </c>
      <c r="H67" s="76"/>
      <c r="I67" s="72"/>
      <c r="J67" s="67">
        <f t="shared" si="32"/>
        <v>0</v>
      </c>
      <c r="K67" s="64"/>
      <c r="L67" s="69">
        <f t="shared" si="33"/>
        <v>0</v>
      </c>
      <c r="M67" s="129"/>
      <c r="N67" s="85" t="s">
        <v>131</v>
      </c>
      <c r="O67" s="76"/>
      <c r="P67" s="72"/>
      <c r="Q67" s="119">
        <f t="shared" si="42"/>
        <v>0</v>
      </c>
      <c r="R67" s="64"/>
      <c r="S67" s="69">
        <f t="shared" si="43"/>
        <v>0</v>
      </c>
      <c r="T67" s="76"/>
      <c r="U67" s="72"/>
      <c r="V67" s="119">
        <f t="shared" si="40"/>
        <v>0</v>
      </c>
      <c r="W67" s="64"/>
      <c r="X67" s="69">
        <f t="shared" si="41"/>
        <v>0</v>
      </c>
    </row>
    <row r="68" spans="1:24" ht="12.75">
      <c r="A68" s="85" t="s">
        <v>132</v>
      </c>
      <c r="B68" s="64">
        <v>1000</v>
      </c>
      <c r="C68" s="65">
        <v>0.811</v>
      </c>
      <c r="D68" s="72"/>
      <c r="E68" s="67">
        <f t="shared" si="44"/>
        <v>0</v>
      </c>
      <c r="F68" s="64"/>
      <c r="G68" s="69">
        <f t="shared" si="45"/>
        <v>0</v>
      </c>
      <c r="H68" s="76"/>
      <c r="I68" s="72"/>
      <c r="J68" s="67">
        <f t="shared" si="32"/>
        <v>0</v>
      </c>
      <c r="K68" s="64"/>
      <c r="L68" s="69">
        <f t="shared" si="33"/>
        <v>0</v>
      </c>
      <c r="M68" s="129"/>
      <c r="N68" s="85" t="s">
        <v>132</v>
      </c>
      <c r="O68" s="76"/>
      <c r="P68" s="72"/>
      <c r="Q68" s="119">
        <f t="shared" si="42"/>
        <v>0</v>
      </c>
      <c r="R68" s="64"/>
      <c r="S68" s="69">
        <f t="shared" si="43"/>
        <v>0</v>
      </c>
      <c r="T68" s="76"/>
      <c r="U68" s="72"/>
      <c r="V68" s="119">
        <f t="shared" si="40"/>
        <v>0</v>
      </c>
      <c r="W68" s="64"/>
      <c r="X68" s="69">
        <f t="shared" si="41"/>
        <v>0</v>
      </c>
    </row>
    <row r="69" spans="1:24" ht="15">
      <c r="A69" s="84" t="s">
        <v>206</v>
      </c>
      <c r="B69" s="1"/>
      <c r="E69" s="7"/>
      <c r="G69" s="8"/>
      <c r="H69" s="76"/>
      <c r="J69" s="7"/>
      <c r="L69" s="8"/>
      <c r="M69" s="130"/>
      <c r="N69" s="84" t="s">
        <v>206</v>
      </c>
      <c r="O69" s="76"/>
      <c r="T69" s="76"/>
      <c r="U69"/>
      <c r="V69"/>
      <c r="W69"/>
      <c r="X69"/>
    </row>
    <row r="70" spans="1:24" ht="12.75">
      <c r="A70" s="87" t="s">
        <v>134</v>
      </c>
      <c r="B70" s="64">
        <v>1000</v>
      </c>
      <c r="C70" s="65">
        <v>0.281</v>
      </c>
      <c r="D70" s="72"/>
      <c r="E70" s="67">
        <f aca="true" t="shared" si="46" ref="E70:E92">B70/C70*D70</f>
        <v>0</v>
      </c>
      <c r="F70" s="64"/>
      <c r="G70" s="69">
        <f aca="true" t="shared" si="47" ref="G70:G92">F70/B70*C70</f>
        <v>0</v>
      </c>
      <c r="H70" s="76"/>
      <c r="I70" s="72"/>
      <c r="J70" s="67">
        <f aca="true" t="shared" si="48" ref="J70:J92">B70/C70*I70/0.356</f>
        <v>0</v>
      </c>
      <c r="K70" s="64"/>
      <c r="L70" s="69">
        <f aca="true" t="shared" si="49" ref="L70:L92">K70/B70*C70*0.356</f>
        <v>0</v>
      </c>
      <c r="M70" s="129"/>
      <c r="N70" s="87" t="s">
        <v>134</v>
      </c>
      <c r="O70" s="76"/>
      <c r="P70" s="72"/>
      <c r="Q70" s="119">
        <f>B70/C70*P70/1.134</f>
        <v>0</v>
      </c>
      <c r="R70" s="64"/>
      <c r="S70" s="69">
        <f>R70/B70*C70*1.134</f>
        <v>0</v>
      </c>
      <c r="T70" s="76"/>
      <c r="U70" s="72"/>
      <c r="V70" s="119">
        <f aca="true" t="shared" si="50" ref="V70:V92">B70/C70*U70/1.08</f>
        <v>0</v>
      </c>
      <c r="W70" s="64"/>
      <c r="X70" s="69">
        <f aca="true" t="shared" si="51" ref="X70:X92">W70/B70*C70*1.08</f>
        <v>0</v>
      </c>
    </row>
    <row r="71" spans="1:24" ht="12.75">
      <c r="A71" s="85" t="s">
        <v>135</v>
      </c>
      <c r="B71" s="64">
        <v>1000</v>
      </c>
      <c r="C71" s="65">
        <v>0.336</v>
      </c>
      <c r="D71" s="72"/>
      <c r="E71" s="67">
        <f t="shared" si="46"/>
        <v>0</v>
      </c>
      <c r="F71" s="64"/>
      <c r="G71" s="69">
        <f t="shared" si="47"/>
        <v>0</v>
      </c>
      <c r="H71" s="76"/>
      <c r="I71" s="72"/>
      <c r="J71" s="67">
        <f t="shared" si="48"/>
        <v>0</v>
      </c>
      <c r="K71" s="64"/>
      <c r="L71" s="69">
        <f t="shared" si="49"/>
        <v>0</v>
      </c>
      <c r="M71" s="129"/>
      <c r="N71" s="85" t="s">
        <v>135</v>
      </c>
      <c r="O71" s="76"/>
      <c r="P71" s="72"/>
      <c r="Q71" s="119">
        <f aca="true" t="shared" si="52" ref="Q71:Q82">B71/C71*P71/1.134</f>
        <v>0</v>
      </c>
      <c r="R71" s="64"/>
      <c r="S71" s="69">
        <f aca="true" t="shared" si="53" ref="S71:S82">R71/B71*C71*1.134</f>
        <v>0</v>
      </c>
      <c r="T71" s="76"/>
      <c r="U71" s="72"/>
      <c r="V71" s="119">
        <f t="shared" si="50"/>
        <v>0</v>
      </c>
      <c r="W71" s="64"/>
      <c r="X71" s="69">
        <f t="shared" si="51"/>
        <v>0</v>
      </c>
    </row>
    <row r="72" spans="1:24" ht="12.75">
      <c r="A72" s="85" t="s">
        <v>136</v>
      </c>
      <c r="B72" s="64">
        <v>1000</v>
      </c>
      <c r="C72" s="65">
        <v>0.392</v>
      </c>
      <c r="D72" s="72"/>
      <c r="E72" s="67">
        <f>B72/C72*D72</f>
        <v>0</v>
      </c>
      <c r="F72" s="64"/>
      <c r="G72" s="69">
        <f t="shared" si="47"/>
        <v>0</v>
      </c>
      <c r="H72" s="76"/>
      <c r="I72" s="72"/>
      <c r="J72" s="67">
        <f>B72/C72*I72/0.356</f>
        <v>0</v>
      </c>
      <c r="K72" s="64"/>
      <c r="L72" s="69">
        <f t="shared" si="49"/>
        <v>0</v>
      </c>
      <c r="M72" s="129"/>
      <c r="N72" s="85" t="s">
        <v>136</v>
      </c>
      <c r="O72" s="76"/>
      <c r="P72" s="72"/>
      <c r="Q72" s="119">
        <f t="shared" si="52"/>
        <v>0</v>
      </c>
      <c r="R72" s="64"/>
      <c r="S72" s="69">
        <f t="shared" si="53"/>
        <v>0</v>
      </c>
      <c r="T72" s="76"/>
      <c r="U72" s="72"/>
      <c r="V72" s="119">
        <f t="shared" si="50"/>
        <v>0</v>
      </c>
      <c r="W72" s="64"/>
      <c r="X72" s="69">
        <f t="shared" si="51"/>
        <v>0</v>
      </c>
    </row>
    <row r="73" spans="1:24" ht="12.75">
      <c r="A73" s="85" t="s">
        <v>137</v>
      </c>
      <c r="B73" s="64">
        <v>1000</v>
      </c>
      <c r="C73" s="65">
        <v>0.447</v>
      </c>
      <c r="D73" s="72"/>
      <c r="E73" s="67">
        <f t="shared" si="46"/>
        <v>0</v>
      </c>
      <c r="F73" s="64"/>
      <c r="G73" s="69">
        <f t="shared" si="47"/>
        <v>0</v>
      </c>
      <c r="H73" s="76"/>
      <c r="I73" s="72"/>
      <c r="J73" s="67">
        <f t="shared" si="48"/>
        <v>0</v>
      </c>
      <c r="K73" s="64"/>
      <c r="L73" s="69">
        <f t="shared" si="49"/>
        <v>0</v>
      </c>
      <c r="M73" s="129"/>
      <c r="N73" s="85" t="s">
        <v>137</v>
      </c>
      <c r="O73" s="76"/>
      <c r="P73" s="72"/>
      <c r="Q73" s="119">
        <f t="shared" si="52"/>
        <v>0</v>
      </c>
      <c r="R73" s="64"/>
      <c r="S73" s="69">
        <f t="shared" si="53"/>
        <v>0</v>
      </c>
      <c r="T73" s="76"/>
      <c r="U73" s="72"/>
      <c r="V73" s="119">
        <f t="shared" si="50"/>
        <v>0</v>
      </c>
      <c r="W73" s="64"/>
      <c r="X73" s="69">
        <f t="shared" si="51"/>
        <v>0</v>
      </c>
    </row>
    <row r="74" spans="1:24" ht="12.75">
      <c r="A74" s="85" t="s">
        <v>138</v>
      </c>
      <c r="B74" s="64">
        <v>1000</v>
      </c>
      <c r="C74" s="65">
        <v>0.503</v>
      </c>
      <c r="D74" s="72"/>
      <c r="E74" s="67">
        <f t="shared" si="46"/>
        <v>0</v>
      </c>
      <c r="F74" s="64"/>
      <c r="G74" s="69">
        <f t="shared" si="47"/>
        <v>0</v>
      </c>
      <c r="H74" s="76"/>
      <c r="I74" s="72"/>
      <c r="J74" s="67">
        <f t="shared" si="48"/>
        <v>0</v>
      </c>
      <c r="K74" s="64"/>
      <c r="L74" s="69">
        <f t="shared" si="49"/>
        <v>0</v>
      </c>
      <c r="M74" s="129"/>
      <c r="N74" s="85" t="s">
        <v>138</v>
      </c>
      <c r="O74" s="76"/>
      <c r="P74" s="72"/>
      <c r="Q74" s="119">
        <f t="shared" si="52"/>
        <v>0</v>
      </c>
      <c r="R74" s="64"/>
      <c r="S74" s="69">
        <f t="shared" si="53"/>
        <v>0</v>
      </c>
      <c r="T74" s="76"/>
      <c r="U74" s="72"/>
      <c r="V74" s="119">
        <f t="shared" si="50"/>
        <v>0</v>
      </c>
      <c r="W74" s="64"/>
      <c r="X74" s="69">
        <f t="shared" si="51"/>
        <v>0</v>
      </c>
    </row>
    <row r="75" spans="1:24" ht="12.75">
      <c r="A75" s="85" t="s">
        <v>774</v>
      </c>
      <c r="B75" s="64">
        <v>1000</v>
      </c>
      <c r="C75" s="65">
        <v>0.558</v>
      </c>
      <c r="D75" s="72"/>
      <c r="E75" s="67">
        <f>B75/C75*D75</f>
        <v>0</v>
      </c>
      <c r="F75" s="64"/>
      <c r="G75" s="69">
        <f>F75/B75*C75</f>
        <v>0</v>
      </c>
      <c r="H75" s="76"/>
      <c r="I75" s="72"/>
      <c r="J75" s="67">
        <f>B75/C75*I75/0.356</f>
        <v>0</v>
      </c>
      <c r="K75" s="64"/>
      <c r="L75" s="69">
        <f>K75/B75*C75*0.356</f>
        <v>0</v>
      </c>
      <c r="M75" s="129"/>
      <c r="N75" s="85" t="s">
        <v>774</v>
      </c>
      <c r="O75" s="76"/>
      <c r="P75" s="72"/>
      <c r="Q75" s="119">
        <f>B75/C75*P75/1.134</f>
        <v>0</v>
      </c>
      <c r="R75" s="64"/>
      <c r="S75" s="69">
        <f>R75/B75*C75*1.134</f>
        <v>0</v>
      </c>
      <c r="T75" s="76"/>
      <c r="U75" s="72"/>
      <c r="V75" s="119">
        <f>B75/C75*U75/1.08</f>
        <v>0</v>
      </c>
      <c r="W75" s="64"/>
      <c r="X75" s="69">
        <f>W75/B75*C75*1.08</f>
        <v>0</v>
      </c>
    </row>
    <row r="76" spans="1:24" ht="12.75">
      <c r="A76" s="85" t="s">
        <v>139</v>
      </c>
      <c r="B76" s="64">
        <v>1000</v>
      </c>
      <c r="C76" s="65">
        <v>0.614</v>
      </c>
      <c r="D76" s="72"/>
      <c r="E76" s="67">
        <f t="shared" si="46"/>
        <v>0</v>
      </c>
      <c r="F76" s="64"/>
      <c r="G76" s="69">
        <f t="shared" si="47"/>
        <v>0</v>
      </c>
      <c r="H76" s="76"/>
      <c r="I76" s="72"/>
      <c r="J76" s="67">
        <f t="shared" si="48"/>
        <v>0</v>
      </c>
      <c r="K76" s="64"/>
      <c r="L76" s="69">
        <f t="shared" si="49"/>
        <v>0</v>
      </c>
      <c r="M76" s="129"/>
      <c r="N76" s="85" t="s">
        <v>139</v>
      </c>
      <c r="O76" s="76"/>
      <c r="P76" s="72"/>
      <c r="Q76" s="119">
        <f t="shared" si="52"/>
        <v>0</v>
      </c>
      <c r="R76" s="64"/>
      <c r="S76" s="69">
        <f t="shared" si="53"/>
        <v>0</v>
      </c>
      <c r="T76" s="76"/>
      <c r="U76" s="72"/>
      <c r="V76" s="119">
        <f t="shared" si="50"/>
        <v>0</v>
      </c>
      <c r="W76" s="64"/>
      <c r="X76" s="69">
        <f t="shared" si="51"/>
        <v>0</v>
      </c>
    </row>
    <row r="77" spans="1:24" ht="12.75">
      <c r="A77" s="85" t="s">
        <v>815</v>
      </c>
      <c r="B77" s="64">
        <v>1000</v>
      </c>
      <c r="C77" s="65">
        <v>0.669</v>
      </c>
      <c r="D77" s="72"/>
      <c r="E77" s="67">
        <f>B77/C77*D77</f>
        <v>0</v>
      </c>
      <c r="F77" s="64"/>
      <c r="G77" s="69">
        <f>F77/B77*C77</f>
        <v>0</v>
      </c>
      <c r="H77" s="76"/>
      <c r="I77" s="72"/>
      <c r="J77" s="67">
        <f>B77/C77*I77/0.356</f>
        <v>0</v>
      </c>
      <c r="K77" s="64"/>
      <c r="L77" s="69">
        <f>K77/B77*C77*0.356</f>
        <v>0</v>
      </c>
      <c r="M77" s="129"/>
      <c r="N77" s="85" t="s">
        <v>815</v>
      </c>
      <c r="O77" s="76"/>
      <c r="P77" s="72"/>
      <c r="Q77" s="119">
        <f>B77/C77*P77/1.134</f>
        <v>0</v>
      </c>
      <c r="R77" s="64"/>
      <c r="S77" s="69">
        <f>R77/B77*C77*1.134</f>
        <v>0</v>
      </c>
      <c r="T77" s="76"/>
      <c r="U77" s="72"/>
      <c r="V77" s="119">
        <f>B77/C77*U77/1.08</f>
        <v>0</v>
      </c>
      <c r="W77" s="64"/>
      <c r="X77" s="69">
        <f>W77/B77*C77*1.08</f>
        <v>0</v>
      </c>
    </row>
    <row r="78" spans="1:24" ht="12.75">
      <c r="A78" s="85" t="s">
        <v>140</v>
      </c>
      <c r="B78" s="64">
        <v>1000</v>
      </c>
      <c r="C78" s="65">
        <v>0.724</v>
      </c>
      <c r="D78" s="72"/>
      <c r="E78" s="67">
        <f t="shared" si="46"/>
        <v>0</v>
      </c>
      <c r="F78" s="64"/>
      <c r="G78" s="69">
        <f t="shared" si="47"/>
        <v>0</v>
      </c>
      <c r="H78" s="76"/>
      <c r="I78" s="72"/>
      <c r="J78" s="67">
        <f t="shared" si="48"/>
        <v>0</v>
      </c>
      <c r="K78" s="64"/>
      <c r="L78" s="69">
        <f t="shared" si="49"/>
        <v>0</v>
      </c>
      <c r="M78" s="129"/>
      <c r="N78" s="85" t="s">
        <v>140</v>
      </c>
      <c r="O78" s="76"/>
      <c r="P78" s="72"/>
      <c r="Q78" s="119">
        <f t="shared" si="52"/>
        <v>0</v>
      </c>
      <c r="R78" s="64"/>
      <c r="S78" s="69">
        <f t="shared" si="53"/>
        <v>0</v>
      </c>
      <c r="T78" s="76"/>
      <c r="U78" s="72"/>
      <c r="V78" s="119">
        <f t="shared" si="50"/>
        <v>0</v>
      </c>
      <c r="W78" s="64"/>
      <c r="X78" s="69">
        <f t="shared" si="51"/>
        <v>0</v>
      </c>
    </row>
    <row r="79" spans="1:24" ht="12.75">
      <c r="A79" s="85" t="s">
        <v>141</v>
      </c>
      <c r="B79" s="64">
        <v>1000</v>
      </c>
      <c r="C79" s="65">
        <v>0.835</v>
      </c>
      <c r="D79" s="72"/>
      <c r="E79" s="67">
        <f t="shared" si="46"/>
        <v>0</v>
      </c>
      <c r="F79" s="64"/>
      <c r="G79" s="69">
        <f t="shared" si="47"/>
        <v>0</v>
      </c>
      <c r="H79" s="76"/>
      <c r="I79" s="72"/>
      <c r="J79" s="67">
        <f t="shared" si="48"/>
        <v>0</v>
      </c>
      <c r="K79" s="64"/>
      <c r="L79" s="69">
        <f t="shared" si="49"/>
        <v>0</v>
      </c>
      <c r="M79" s="129"/>
      <c r="N79" s="85" t="s">
        <v>141</v>
      </c>
      <c r="O79" s="76"/>
      <c r="P79" s="72"/>
      <c r="Q79" s="119">
        <f t="shared" si="52"/>
        <v>0</v>
      </c>
      <c r="R79" s="64"/>
      <c r="S79" s="69">
        <f t="shared" si="53"/>
        <v>0</v>
      </c>
      <c r="T79" s="76"/>
      <c r="U79" s="72"/>
      <c r="V79" s="119">
        <f t="shared" si="50"/>
        <v>0</v>
      </c>
      <c r="W79" s="64"/>
      <c r="X79" s="69">
        <f t="shared" si="51"/>
        <v>0</v>
      </c>
    </row>
    <row r="80" spans="1:24" ht="12.75">
      <c r="A80" s="85" t="s">
        <v>142</v>
      </c>
      <c r="B80" s="64">
        <v>1000</v>
      </c>
      <c r="C80" s="65">
        <v>0.946</v>
      </c>
      <c r="D80" s="72"/>
      <c r="E80" s="67">
        <f t="shared" si="46"/>
        <v>0</v>
      </c>
      <c r="F80" s="64"/>
      <c r="G80" s="69">
        <f t="shared" si="47"/>
        <v>0</v>
      </c>
      <c r="H80" s="76"/>
      <c r="I80" s="72"/>
      <c r="J80" s="67">
        <f t="shared" si="48"/>
        <v>0</v>
      </c>
      <c r="K80" s="64"/>
      <c r="L80" s="69">
        <f t="shared" si="49"/>
        <v>0</v>
      </c>
      <c r="M80" s="129"/>
      <c r="N80" s="85" t="s">
        <v>142</v>
      </c>
      <c r="O80" s="76"/>
      <c r="P80" s="72"/>
      <c r="Q80" s="119">
        <f t="shared" si="52"/>
        <v>0</v>
      </c>
      <c r="R80" s="64"/>
      <c r="S80" s="69">
        <f t="shared" si="53"/>
        <v>0</v>
      </c>
      <c r="T80" s="76"/>
      <c r="U80" s="72"/>
      <c r="V80" s="119">
        <f t="shared" si="50"/>
        <v>0</v>
      </c>
      <c r="W80" s="64"/>
      <c r="X80" s="69">
        <f t="shared" si="51"/>
        <v>0</v>
      </c>
    </row>
    <row r="81" spans="1:24" ht="12.75">
      <c r="A81" s="85" t="s">
        <v>143</v>
      </c>
      <c r="B81" s="64">
        <v>1000</v>
      </c>
      <c r="C81" s="65">
        <v>1.057</v>
      </c>
      <c r="D81" s="72"/>
      <c r="E81" s="67">
        <f t="shared" si="46"/>
        <v>0</v>
      </c>
      <c r="F81" s="64"/>
      <c r="G81" s="69">
        <f t="shared" si="47"/>
        <v>0</v>
      </c>
      <c r="H81" s="76"/>
      <c r="I81" s="72"/>
      <c r="J81" s="67">
        <f t="shared" si="48"/>
        <v>0</v>
      </c>
      <c r="K81" s="64"/>
      <c r="L81" s="69">
        <f t="shared" si="49"/>
        <v>0</v>
      </c>
      <c r="M81" s="129"/>
      <c r="N81" s="85" t="s">
        <v>143</v>
      </c>
      <c r="O81" s="76"/>
      <c r="P81" s="72"/>
      <c r="Q81" s="119">
        <f t="shared" si="52"/>
        <v>0</v>
      </c>
      <c r="R81" s="64"/>
      <c r="S81" s="69">
        <f t="shared" si="53"/>
        <v>0</v>
      </c>
      <c r="T81" s="76"/>
      <c r="U81" s="72"/>
      <c r="V81" s="119">
        <f t="shared" si="50"/>
        <v>0</v>
      </c>
      <c r="W81" s="64"/>
      <c r="X81" s="69">
        <f t="shared" si="51"/>
        <v>0</v>
      </c>
    </row>
    <row r="82" spans="1:24" ht="12.75">
      <c r="A82" s="85" t="s">
        <v>144</v>
      </c>
      <c r="B82" s="64">
        <v>1000</v>
      </c>
      <c r="C82" s="65">
        <v>1.168</v>
      </c>
      <c r="D82" s="72"/>
      <c r="E82" s="67">
        <f t="shared" si="46"/>
        <v>0</v>
      </c>
      <c r="F82" s="64"/>
      <c r="G82" s="69">
        <f t="shared" si="47"/>
        <v>0</v>
      </c>
      <c r="H82" s="76"/>
      <c r="I82" s="72"/>
      <c r="J82" s="67">
        <f t="shared" si="48"/>
        <v>0</v>
      </c>
      <c r="K82" s="64"/>
      <c r="L82" s="69">
        <f t="shared" si="49"/>
        <v>0</v>
      </c>
      <c r="M82" s="129"/>
      <c r="N82" s="85" t="s">
        <v>144</v>
      </c>
      <c r="O82" s="76"/>
      <c r="P82" s="72"/>
      <c r="Q82" s="119">
        <f t="shared" si="52"/>
        <v>0</v>
      </c>
      <c r="R82" s="64"/>
      <c r="S82" s="69">
        <f t="shared" si="53"/>
        <v>0</v>
      </c>
      <c r="T82" s="76"/>
      <c r="U82" s="72"/>
      <c r="V82" s="119">
        <f t="shared" si="50"/>
        <v>0</v>
      </c>
      <c r="W82" s="64"/>
      <c r="X82" s="69">
        <f t="shared" si="51"/>
        <v>0</v>
      </c>
    </row>
    <row r="83" spans="1:24" ht="12.75">
      <c r="A83" s="85" t="s">
        <v>145</v>
      </c>
      <c r="B83" s="64">
        <v>1000</v>
      </c>
      <c r="C83" s="65">
        <v>1.279</v>
      </c>
      <c r="D83" s="72"/>
      <c r="E83" s="67">
        <f t="shared" si="46"/>
        <v>0</v>
      </c>
      <c r="F83" s="64"/>
      <c r="G83" s="69">
        <f t="shared" si="47"/>
        <v>0</v>
      </c>
      <c r="H83" s="76"/>
      <c r="I83" s="72"/>
      <c r="J83" s="67">
        <f t="shared" si="48"/>
        <v>0</v>
      </c>
      <c r="K83" s="64"/>
      <c r="L83" s="69">
        <f t="shared" si="49"/>
        <v>0</v>
      </c>
      <c r="M83" s="129"/>
      <c r="N83" s="85" t="s">
        <v>145</v>
      </c>
      <c r="O83" s="76"/>
      <c r="P83" s="72"/>
      <c r="Q83" s="119">
        <f aca="true" t="shared" si="54" ref="Q83:Q92">B83/C83*P83/1.134</f>
        <v>0</v>
      </c>
      <c r="R83" s="64"/>
      <c r="S83" s="69">
        <f aca="true" t="shared" si="55" ref="S83:S92">R83/B83*C83*1.134</f>
        <v>0</v>
      </c>
      <c r="T83" s="76"/>
      <c r="U83" s="72"/>
      <c r="V83" s="119">
        <f t="shared" si="50"/>
        <v>0</v>
      </c>
      <c r="W83" s="64"/>
      <c r="X83" s="69">
        <f t="shared" si="51"/>
        <v>0</v>
      </c>
    </row>
    <row r="84" spans="1:24" ht="12.75">
      <c r="A84" s="85" t="s">
        <v>146</v>
      </c>
      <c r="B84" s="64">
        <v>1000</v>
      </c>
      <c r="C84" s="65">
        <v>1.39</v>
      </c>
      <c r="D84" s="72"/>
      <c r="E84" s="67">
        <f t="shared" si="46"/>
        <v>0</v>
      </c>
      <c r="F84" s="64"/>
      <c r="G84" s="69">
        <f t="shared" si="47"/>
        <v>0</v>
      </c>
      <c r="H84" s="76"/>
      <c r="I84" s="72"/>
      <c r="J84" s="67">
        <f t="shared" si="48"/>
        <v>0</v>
      </c>
      <c r="K84" s="64"/>
      <c r="L84" s="69">
        <f t="shared" si="49"/>
        <v>0</v>
      </c>
      <c r="M84" s="129"/>
      <c r="N84" s="85" t="s">
        <v>146</v>
      </c>
      <c r="O84" s="76"/>
      <c r="P84" s="72"/>
      <c r="Q84" s="119">
        <f t="shared" si="54"/>
        <v>0</v>
      </c>
      <c r="R84" s="64"/>
      <c r="S84" s="69">
        <f t="shared" si="55"/>
        <v>0</v>
      </c>
      <c r="T84" s="76"/>
      <c r="U84" s="72"/>
      <c r="V84" s="119">
        <f t="shared" si="50"/>
        <v>0</v>
      </c>
      <c r="W84" s="64"/>
      <c r="X84" s="69">
        <f t="shared" si="51"/>
        <v>0</v>
      </c>
    </row>
    <row r="85" spans="1:24" ht="12.75">
      <c r="A85" s="85" t="s">
        <v>147</v>
      </c>
      <c r="B85" s="64">
        <v>1000</v>
      </c>
      <c r="C85" s="65">
        <v>1.501</v>
      </c>
      <c r="D85" s="72"/>
      <c r="E85" s="67">
        <f t="shared" si="46"/>
        <v>0</v>
      </c>
      <c r="F85" s="64"/>
      <c r="G85" s="69">
        <f t="shared" si="47"/>
        <v>0</v>
      </c>
      <c r="H85" s="76"/>
      <c r="I85" s="72"/>
      <c r="J85" s="67">
        <f t="shared" si="48"/>
        <v>0</v>
      </c>
      <c r="K85" s="64"/>
      <c r="L85" s="69">
        <f t="shared" si="49"/>
        <v>0</v>
      </c>
      <c r="M85" s="129"/>
      <c r="N85" s="85" t="s">
        <v>147</v>
      </c>
      <c r="O85" s="76"/>
      <c r="P85" s="72"/>
      <c r="Q85" s="119">
        <f t="shared" si="54"/>
        <v>0</v>
      </c>
      <c r="R85" s="64"/>
      <c r="S85" s="69">
        <f t="shared" si="55"/>
        <v>0</v>
      </c>
      <c r="T85" s="76"/>
      <c r="U85" s="72"/>
      <c r="V85" s="119">
        <f t="shared" si="50"/>
        <v>0</v>
      </c>
      <c r="W85" s="64"/>
      <c r="X85" s="69">
        <f t="shared" si="51"/>
        <v>0</v>
      </c>
    </row>
    <row r="86" spans="1:24" ht="12.75">
      <c r="A86" s="85" t="s">
        <v>148</v>
      </c>
      <c r="B86" s="64">
        <v>1000</v>
      </c>
      <c r="C86" s="65">
        <v>1.612</v>
      </c>
      <c r="D86" s="72"/>
      <c r="E86" s="67">
        <f t="shared" si="46"/>
        <v>0</v>
      </c>
      <c r="F86" s="64"/>
      <c r="G86" s="69">
        <f t="shared" si="47"/>
        <v>0</v>
      </c>
      <c r="H86" s="76"/>
      <c r="I86" s="72"/>
      <c r="J86" s="67">
        <f t="shared" si="48"/>
        <v>0</v>
      </c>
      <c r="K86" s="64"/>
      <c r="L86" s="69">
        <f t="shared" si="49"/>
        <v>0</v>
      </c>
      <c r="M86" s="129"/>
      <c r="N86" s="85" t="s">
        <v>148</v>
      </c>
      <c r="O86" s="76"/>
      <c r="P86" s="72"/>
      <c r="Q86" s="119">
        <f t="shared" si="54"/>
        <v>0</v>
      </c>
      <c r="R86" s="64"/>
      <c r="S86" s="69">
        <f t="shared" si="55"/>
        <v>0</v>
      </c>
      <c r="T86" s="76"/>
      <c r="U86" s="72"/>
      <c r="V86" s="119">
        <f t="shared" si="50"/>
        <v>0</v>
      </c>
      <c r="W86" s="64"/>
      <c r="X86" s="69">
        <f t="shared" si="51"/>
        <v>0</v>
      </c>
    </row>
    <row r="87" spans="1:24" ht="12.75">
      <c r="A87" s="85" t="s">
        <v>149</v>
      </c>
      <c r="B87" s="64">
        <v>1000</v>
      </c>
      <c r="C87" s="65">
        <v>1.723</v>
      </c>
      <c r="D87" s="72"/>
      <c r="E87" s="67">
        <f t="shared" si="46"/>
        <v>0</v>
      </c>
      <c r="F87" s="64"/>
      <c r="G87" s="69">
        <f t="shared" si="47"/>
        <v>0</v>
      </c>
      <c r="H87" s="76"/>
      <c r="I87" s="72"/>
      <c r="J87" s="67">
        <f t="shared" si="48"/>
        <v>0</v>
      </c>
      <c r="K87" s="64"/>
      <c r="L87" s="69">
        <f t="shared" si="49"/>
        <v>0</v>
      </c>
      <c r="M87" s="129"/>
      <c r="N87" s="85" t="s">
        <v>149</v>
      </c>
      <c r="O87" s="76"/>
      <c r="P87" s="72"/>
      <c r="Q87" s="119">
        <f t="shared" si="54"/>
        <v>0</v>
      </c>
      <c r="R87" s="64"/>
      <c r="S87" s="69">
        <f t="shared" si="55"/>
        <v>0</v>
      </c>
      <c r="T87" s="76"/>
      <c r="U87" s="72"/>
      <c r="V87" s="119">
        <f t="shared" si="50"/>
        <v>0</v>
      </c>
      <c r="W87" s="64"/>
      <c r="X87" s="69">
        <f t="shared" si="51"/>
        <v>0</v>
      </c>
    </row>
    <row r="88" spans="1:24" ht="12.75">
      <c r="A88" s="85" t="s">
        <v>775</v>
      </c>
      <c r="B88" s="64">
        <v>1000</v>
      </c>
      <c r="C88" s="65">
        <v>1.834</v>
      </c>
      <c r="D88" s="72"/>
      <c r="E88" s="67">
        <f t="shared" si="46"/>
        <v>0</v>
      </c>
      <c r="F88" s="64"/>
      <c r="G88" s="69">
        <f t="shared" si="47"/>
        <v>0</v>
      </c>
      <c r="H88" s="76"/>
      <c r="I88" s="72"/>
      <c r="J88" s="67">
        <f t="shared" si="48"/>
        <v>0</v>
      </c>
      <c r="K88" s="64"/>
      <c r="L88" s="69">
        <f t="shared" si="49"/>
        <v>0</v>
      </c>
      <c r="M88" s="129"/>
      <c r="N88" s="85" t="s">
        <v>775</v>
      </c>
      <c r="O88" s="76"/>
      <c r="P88" s="72"/>
      <c r="Q88" s="119">
        <f t="shared" si="54"/>
        <v>0</v>
      </c>
      <c r="R88" s="64"/>
      <c r="S88" s="69">
        <f t="shared" si="55"/>
        <v>0</v>
      </c>
      <c r="T88" s="76"/>
      <c r="U88" s="72"/>
      <c r="V88" s="119">
        <f t="shared" si="50"/>
        <v>0</v>
      </c>
      <c r="W88" s="64"/>
      <c r="X88" s="69">
        <f t="shared" si="51"/>
        <v>0</v>
      </c>
    </row>
    <row r="89" spans="1:24" ht="12.75">
      <c r="A89" s="85" t="s">
        <v>776</v>
      </c>
      <c r="B89" s="64">
        <v>1000</v>
      </c>
      <c r="C89" s="65">
        <v>1.945</v>
      </c>
      <c r="D89" s="72"/>
      <c r="E89" s="67">
        <f t="shared" si="46"/>
        <v>0</v>
      </c>
      <c r="F89" s="64"/>
      <c r="G89" s="69">
        <f t="shared" si="47"/>
        <v>0</v>
      </c>
      <c r="H89" s="76"/>
      <c r="I89" s="72"/>
      <c r="J89" s="67">
        <f t="shared" si="48"/>
        <v>0</v>
      </c>
      <c r="K89" s="64"/>
      <c r="L89" s="69">
        <f t="shared" si="49"/>
        <v>0</v>
      </c>
      <c r="M89" s="129"/>
      <c r="N89" s="85" t="s">
        <v>776</v>
      </c>
      <c r="O89" s="76"/>
      <c r="P89" s="72"/>
      <c r="Q89" s="119">
        <f t="shared" si="54"/>
        <v>0</v>
      </c>
      <c r="R89" s="64"/>
      <c r="S89" s="69">
        <f t="shared" si="55"/>
        <v>0</v>
      </c>
      <c r="T89" s="76"/>
      <c r="U89" s="72"/>
      <c r="V89" s="119">
        <f t="shared" si="50"/>
        <v>0</v>
      </c>
      <c r="W89" s="64"/>
      <c r="X89" s="69">
        <f t="shared" si="51"/>
        <v>0</v>
      </c>
    </row>
    <row r="90" spans="1:24" ht="12.75">
      <c r="A90" s="85" t="s">
        <v>777</v>
      </c>
      <c r="B90" s="64">
        <v>1000</v>
      </c>
      <c r="C90" s="65">
        <v>2.056</v>
      </c>
      <c r="D90" s="72"/>
      <c r="E90" s="67">
        <f t="shared" si="46"/>
        <v>0</v>
      </c>
      <c r="F90" s="64"/>
      <c r="G90" s="69">
        <f t="shared" si="47"/>
        <v>0</v>
      </c>
      <c r="H90" s="76"/>
      <c r="I90" s="72"/>
      <c r="J90" s="67">
        <f t="shared" si="48"/>
        <v>0</v>
      </c>
      <c r="K90" s="64"/>
      <c r="L90" s="69">
        <f t="shared" si="49"/>
        <v>0</v>
      </c>
      <c r="M90" s="129"/>
      <c r="N90" s="85" t="s">
        <v>777</v>
      </c>
      <c r="O90" s="76"/>
      <c r="P90" s="72"/>
      <c r="Q90" s="119">
        <f t="shared" si="54"/>
        <v>0</v>
      </c>
      <c r="R90" s="64"/>
      <c r="S90" s="69">
        <f t="shared" si="55"/>
        <v>0</v>
      </c>
      <c r="T90" s="76"/>
      <c r="U90" s="72"/>
      <c r="V90" s="119">
        <f t="shared" si="50"/>
        <v>0</v>
      </c>
      <c r="W90" s="64"/>
      <c r="X90" s="69">
        <f t="shared" si="51"/>
        <v>0</v>
      </c>
    </row>
    <row r="91" spans="1:24" ht="12.75">
      <c r="A91" s="85" t="s">
        <v>778</v>
      </c>
      <c r="B91" s="64">
        <v>1000</v>
      </c>
      <c r="C91" s="65">
        <v>2.167</v>
      </c>
      <c r="D91" s="72"/>
      <c r="E91" s="67">
        <f t="shared" si="46"/>
        <v>0</v>
      </c>
      <c r="F91" s="64"/>
      <c r="G91" s="69">
        <f t="shared" si="47"/>
        <v>0</v>
      </c>
      <c r="H91" s="76"/>
      <c r="I91" s="72"/>
      <c r="J91" s="67">
        <f t="shared" si="48"/>
        <v>0</v>
      </c>
      <c r="K91" s="64"/>
      <c r="L91" s="69">
        <f t="shared" si="49"/>
        <v>0</v>
      </c>
      <c r="M91" s="129"/>
      <c r="N91" s="85" t="s">
        <v>778</v>
      </c>
      <c r="O91" s="76"/>
      <c r="P91" s="72"/>
      <c r="Q91" s="119">
        <f t="shared" si="54"/>
        <v>0</v>
      </c>
      <c r="R91" s="64"/>
      <c r="S91" s="69">
        <f t="shared" si="55"/>
        <v>0</v>
      </c>
      <c r="T91" s="76"/>
      <c r="U91" s="72"/>
      <c r="V91" s="119">
        <f t="shared" si="50"/>
        <v>0</v>
      </c>
      <c r="W91" s="64"/>
      <c r="X91" s="69">
        <f t="shared" si="51"/>
        <v>0</v>
      </c>
    </row>
    <row r="92" spans="1:24" ht="12.75">
      <c r="A92" s="85" t="s">
        <v>779</v>
      </c>
      <c r="B92" s="64">
        <v>1000</v>
      </c>
      <c r="C92" s="65">
        <v>2.278</v>
      </c>
      <c r="D92" s="72"/>
      <c r="E92" s="67">
        <f t="shared" si="46"/>
        <v>0</v>
      </c>
      <c r="F92" s="64"/>
      <c r="G92" s="69">
        <f t="shared" si="47"/>
        <v>0</v>
      </c>
      <c r="H92" s="76"/>
      <c r="I92" s="72"/>
      <c r="J92" s="67">
        <f t="shared" si="48"/>
        <v>0</v>
      </c>
      <c r="K92" s="64"/>
      <c r="L92" s="69">
        <f t="shared" si="49"/>
        <v>0</v>
      </c>
      <c r="M92" s="129"/>
      <c r="N92" s="85" t="s">
        <v>779</v>
      </c>
      <c r="O92" s="76"/>
      <c r="P92" s="72"/>
      <c r="Q92" s="119">
        <f t="shared" si="54"/>
        <v>0</v>
      </c>
      <c r="R92" s="64"/>
      <c r="S92" s="69">
        <f t="shared" si="55"/>
        <v>0</v>
      </c>
      <c r="T92" s="76"/>
      <c r="U92" s="72"/>
      <c r="V92" s="119">
        <f t="shared" si="50"/>
        <v>0</v>
      </c>
      <c r="W92" s="64"/>
      <c r="X92" s="69">
        <f t="shared" si="51"/>
        <v>0</v>
      </c>
    </row>
    <row r="93" spans="1:24" ht="15">
      <c r="A93" s="84" t="s">
        <v>208</v>
      </c>
      <c r="B93" s="1"/>
      <c r="E93" s="7"/>
      <c r="G93" s="8"/>
      <c r="H93" s="76"/>
      <c r="J93" s="7"/>
      <c r="L93" s="8"/>
      <c r="M93" s="130"/>
      <c r="N93" s="84" t="s">
        <v>208</v>
      </c>
      <c r="O93" s="76"/>
      <c r="P93" s="124"/>
      <c r="Q93" s="123"/>
      <c r="R93" s="81"/>
      <c r="S93" s="82"/>
      <c r="T93" s="76"/>
      <c r="U93" s="124"/>
      <c r="V93" s="123"/>
      <c r="W93" s="81"/>
      <c r="X93" s="82"/>
    </row>
    <row r="94" spans="1:24" ht="12.75">
      <c r="A94" s="87" t="s">
        <v>150</v>
      </c>
      <c r="B94" s="64">
        <v>1000</v>
      </c>
      <c r="C94" s="65">
        <v>0.635</v>
      </c>
      <c r="D94" s="72"/>
      <c r="E94" s="67">
        <f aca="true" t="shared" si="56" ref="E94:E119">B94/C94*D94</f>
        <v>0</v>
      </c>
      <c r="F94" s="64"/>
      <c r="G94" s="69">
        <f aca="true" t="shared" si="57" ref="G94:G119">F94/B94*C94</f>
        <v>0</v>
      </c>
      <c r="H94" s="76"/>
      <c r="I94" s="72"/>
      <c r="J94" s="67">
        <f aca="true" t="shared" si="58" ref="J94:J119">B94/C94*I94/0.356</f>
        <v>0</v>
      </c>
      <c r="K94" s="64"/>
      <c r="L94" s="69">
        <f aca="true" t="shared" si="59" ref="L94:L119">K94/B94*C94*0.356</f>
        <v>0</v>
      </c>
      <c r="M94" s="129"/>
      <c r="N94" s="87" t="s">
        <v>150</v>
      </c>
      <c r="O94" s="76"/>
      <c r="P94" s="120"/>
      <c r="Q94" s="122">
        <f aca="true" t="shared" si="60" ref="Q94:Q147">B94/C94*P94/1.134</f>
        <v>0</v>
      </c>
      <c r="R94" s="79"/>
      <c r="S94" s="80">
        <f aca="true" t="shared" si="61" ref="S94:S147">R94/B94*C94*1.134</f>
        <v>0</v>
      </c>
      <c r="T94" s="76"/>
      <c r="U94" s="72"/>
      <c r="V94" s="119">
        <f aca="true" t="shared" si="62" ref="V94:V119">B94/C94*U94/1.08</f>
        <v>0</v>
      </c>
      <c r="W94" s="64"/>
      <c r="X94" s="69">
        <f aca="true" t="shared" si="63" ref="X94:X119">W94/B94*C94*1.08</f>
        <v>0</v>
      </c>
    </row>
    <row r="95" spans="1:24" ht="12.75">
      <c r="A95" s="85" t="s">
        <v>151</v>
      </c>
      <c r="B95" s="64">
        <v>1000</v>
      </c>
      <c r="C95" s="65">
        <v>0.733</v>
      </c>
      <c r="D95" s="72"/>
      <c r="E95" s="67">
        <f t="shared" si="56"/>
        <v>0</v>
      </c>
      <c r="F95" s="64"/>
      <c r="G95" s="69">
        <f t="shared" si="57"/>
        <v>0</v>
      </c>
      <c r="H95" s="76"/>
      <c r="I95" s="72"/>
      <c r="J95" s="67">
        <f t="shared" si="58"/>
        <v>0</v>
      </c>
      <c r="K95" s="64"/>
      <c r="L95" s="69">
        <f t="shared" si="59"/>
        <v>0</v>
      </c>
      <c r="M95" s="129"/>
      <c r="N95" s="85" t="s">
        <v>151</v>
      </c>
      <c r="O95" s="76"/>
      <c r="P95" s="72"/>
      <c r="Q95" s="119">
        <f t="shared" si="60"/>
        <v>0</v>
      </c>
      <c r="R95" s="64"/>
      <c r="S95" s="69">
        <f t="shared" si="61"/>
        <v>0</v>
      </c>
      <c r="T95" s="76"/>
      <c r="U95" s="72"/>
      <c r="V95" s="119">
        <f t="shared" si="62"/>
        <v>0</v>
      </c>
      <c r="W95" s="64"/>
      <c r="X95" s="69">
        <f t="shared" si="63"/>
        <v>0</v>
      </c>
    </row>
    <row r="96" spans="1:24" ht="12.75">
      <c r="A96" s="85" t="s">
        <v>817</v>
      </c>
      <c r="B96" s="64">
        <v>1000</v>
      </c>
      <c r="C96" s="65">
        <v>0.832</v>
      </c>
      <c r="D96" s="72"/>
      <c r="E96" s="67">
        <f t="shared" si="56"/>
        <v>0</v>
      </c>
      <c r="F96" s="64"/>
      <c r="G96" s="69">
        <f t="shared" si="57"/>
        <v>0</v>
      </c>
      <c r="H96" s="76"/>
      <c r="I96" s="72"/>
      <c r="J96" s="67">
        <f t="shared" si="58"/>
        <v>0</v>
      </c>
      <c r="K96" s="64"/>
      <c r="L96" s="69">
        <f t="shared" si="59"/>
        <v>0</v>
      </c>
      <c r="M96" s="129"/>
      <c r="N96" s="85" t="s">
        <v>817</v>
      </c>
      <c r="O96" s="76"/>
      <c r="P96" s="72"/>
      <c r="Q96" s="119">
        <f t="shared" si="60"/>
        <v>0</v>
      </c>
      <c r="R96" s="64"/>
      <c r="S96" s="69">
        <f t="shared" si="61"/>
        <v>0</v>
      </c>
      <c r="T96" s="76"/>
      <c r="U96" s="72"/>
      <c r="V96" s="119">
        <f t="shared" si="62"/>
        <v>0</v>
      </c>
      <c r="W96" s="64"/>
      <c r="X96" s="69">
        <f t="shared" si="63"/>
        <v>0</v>
      </c>
    </row>
    <row r="97" spans="1:24" ht="12.75">
      <c r="A97" s="85" t="s">
        <v>152</v>
      </c>
      <c r="B97" s="64">
        <v>1000</v>
      </c>
      <c r="C97" s="65">
        <v>0.931</v>
      </c>
      <c r="D97" s="72"/>
      <c r="E97" s="67">
        <f>B97/C97*D97</f>
        <v>0</v>
      </c>
      <c r="F97" s="64"/>
      <c r="G97" s="69">
        <f>F97/B97*C97</f>
        <v>0</v>
      </c>
      <c r="H97" s="76"/>
      <c r="I97" s="72"/>
      <c r="J97" s="67">
        <f>B97/C97*I97/0.356</f>
        <v>0</v>
      </c>
      <c r="K97" s="64"/>
      <c r="L97" s="69">
        <f>K97/B97*C97*0.356</f>
        <v>0</v>
      </c>
      <c r="M97" s="129"/>
      <c r="N97" s="85" t="s">
        <v>152</v>
      </c>
      <c r="O97" s="76"/>
      <c r="P97" s="72"/>
      <c r="Q97" s="119">
        <f>B97/C97*P97/1.134</f>
        <v>0</v>
      </c>
      <c r="R97" s="64"/>
      <c r="S97" s="69">
        <f>R97/B97*C97*1.134</f>
        <v>0</v>
      </c>
      <c r="T97" s="76"/>
      <c r="U97" s="72"/>
      <c r="V97" s="119">
        <f>B97/C97*U97/1.08</f>
        <v>0</v>
      </c>
      <c r="W97" s="64"/>
      <c r="X97" s="69">
        <f>W97/B97*C97*1.08</f>
        <v>0</v>
      </c>
    </row>
    <row r="98" spans="1:24" ht="12.75">
      <c r="A98" s="85" t="s">
        <v>794</v>
      </c>
      <c r="B98" s="64">
        <v>1000</v>
      </c>
      <c r="C98" s="65">
        <v>1.029</v>
      </c>
      <c r="D98" s="72"/>
      <c r="E98" s="67">
        <f>B98/C98*D98</f>
        <v>0</v>
      </c>
      <c r="F98" s="64"/>
      <c r="G98" s="69">
        <f>F98/B98*C98</f>
        <v>0</v>
      </c>
      <c r="H98" s="76"/>
      <c r="I98" s="72"/>
      <c r="J98" s="67">
        <f>B98/C98*I98/0.356</f>
        <v>0</v>
      </c>
      <c r="K98" s="64"/>
      <c r="L98" s="69">
        <f>K98/B98*C98*0.356</f>
        <v>0</v>
      </c>
      <c r="M98" s="129"/>
      <c r="N98" s="85" t="s">
        <v>794</v>
      </c>
      <c r="O98" s="76"/>
      <c r="P98" s="72"/>
      <c r="Q98" s="119">
        <f t="shared" si="60"/>
        <v>0</v>
      </c>
      <c r="R98" s="64"/>
      <c r="S98" s="69">
        <f t="shared" si="61"/>
        <v>0</v>
      </c>
      <c r="T98" s="76"/>
      <c r="U98" s="72"/>
      <c r="V98" s="119">
        <f>B98/C98*U98/1.08</f>
        <v>0</v>
      </c>
      <c r="W98" s="64"/>
      <c r="X98" s="69">
        <f>W98/B98*C98*1.08</f>
        <v>0</v>
      </c>
    </row>
    <row r="99" spans="1:24" ht="12.75">
      <c r="A99" s="85" t="s">
        <v>153</v>
      </c>
      <c r="B99" s="64">
        <v>1000</v>
      </c>
      <c r="C99" s="65">
        <v>1.128</v>
      </c>
      <c r="D99" s="72"/>
      <c r="E99" s="67">
        <f t="shared" si="56"/>
        <v>0</v>
      </c>
      <c r="F99" s="64"/>
      <c r="G99" s="69">
        <f t="shared" si="57"/>
        <v>0</v>
      </c>
      <c r="H99" s="76"/>
      <c r="I99" s="72"/>
      <c r="J99" s="67">
        <f t="shared" si="58"/>
        <v>0</v>
      </c>
      <c r="K99" s="64"/>
      <c r="L99" s="69">
        <f t="shared" si="59"/>
        <v>0</v>
      </c>
      <c r="M99" s="129"/>
      <c r="N99" s="85" t="s">
        <v>153</v>
      </c>
      <c r="O99" s="76"/>
      <c r="P99" s="72"/>
      <c r="Q99" s="119">
        <f t="shared" si="60"/>
        <v>0</v>
      </c>
      <c r="R99" s="64"/>
      <c r="S99" s="69">
        <f t="shared" si="61"/>
        <v>0</v>
      </c>
      <c r="T99" s="76"/>
      <c r="U99" s="72"/>
      <c r="V99" s="119">
        <f t="shared" si="62"/>
        <v>0</v>
      </c>
      <c r="W99" s="64"/>
      <c r="X99" s="69">
        <f t="shared" si="63"/>
        <v>0</v>
      </c>
    </row>
    <row r="100" spans="1:24" ht="12.75">
      <c r="A100" s="85" t="s">
        <v>816</v>
      </c>
      <c r="B100" s="64">
        <v>1000</v>
      </c>
      <c r="C100" s="65">
        <v>1.227</v>
      </c>
      <c r="D100" s="72"/>
      <c r="E100" s="67">
        <f>B100/C100*D100</f>
        <v>0</v>
      </c>
      <c r="F100" s="64"/>
      <c r="G100" s="69">
        <f>F100/B100*C100</f>
        <v>0</v>
      </c>
      <c r="H100" s="76"/>
      <c r="I100" s="72"/>
      <c r="J100" s="67">
        <f>B100/C100*I100/0.356</f>
        <v>0</v>
      </c>
      <c r="K100" s="64"/>
      <c r="L100" s="69">
        <f>K100/B100*C100*0.356</f>
        <v>0</v>
      </c>
      <c r="M100" s="129"/>
      <c r="N100" s="85" t="s">
        <v>816</v>
      </c>
      <c r="O100" s="76"/>
      <c r="P100" s="72"/>
      <c r="Q100" s="119">
        <f>B100/C100*P100/1.134</f>
        <v>0</v>
      </c>
      <c r="R100" s="64"/>
      <c r="S100" s="69">
        <f>R100/B100*C100*1.134</f>
        <v>0</v>
      </c>
      <c r="T100" s="76"/>
      <c r="U100" s="72"/>
      <c r="V100" s="119">
        <f>B100/C100*U100/1.08</f>
        <v>0</v>
      </c>
      <c r="W100" s="64"/>
      <c r="X100" s="69">
        <f>W100/B100*C100*1.08</f>
        <v>0</v>
      </c>
    </row>
    <row r="101" spans="1:24" ht="12.75">
      <c r="A101" s="85" t="s">
        <v>154</v>
      </c>
      <c r="B101" s="64">
        <v>1000</v>
      </c>
      <c r="C101" s="65">
        <v>1.325</v>
      </c>
      <c r="D101" s="72"/>
      <c r="E101" s="67">
        <f t="shared" si="56"/>
        <v>0</v>
      </c>
      <c r="F101" s="64"/>
      <c r="G101" s="69">
        <f t="shared" si="57"/>
        <v>0</v>
      </c>
      <c r="H101" s="76"/>
      <c r="I101" s="72"/>
      <c r="J101" s="67">
        <f t="shared" si="58"/>
        <v>0</v>
      </c>
      <c r="K101" s="64"/>
      <c r="L101" s="69">
        <f t="shared" si="59"/>
        <v>0</v>
      </c>
      <c r="M101" s="129"/>
      <c r="N101" s="85" t="s">
        <v>154</v>
      </c>
      <c r="O101" s="76"/>
      <c r="P101" s="72"/>
      <c r="Q101" s="119">
        <f t="shared" si="60"/>
        <v>0</v>
      </c>
      <c r="R101" s="64"/>
      <c r="S101" s="69">
        <f t="shared" si="61"/>
        <v>0</v>
      </c>
      <c r="T101" s="76"/>
      <c r="U101" s="72"/>
      <c r="V101" s="119">
        <f t="shared" si="62"/>
        <v>0</v>
      </c>
      <c r="W101" s="64"/>
      <c r="X101" s="69">
        <f t="shared" si="63"/>
        <v>0</v>
      </c>
    </row>
    <row r="102" spans="1:24" ht="12.75">
      <c r="A102" s="85" t="s">
        <v>155</v>
      </c>
      <c r="B102" s="64">
        <v>1000</v>
      </c>
      <c r="C102" s="65">
        <v>1.522</v>
      </c>
      <c r="D102" s="72"/>
      <c r="E102" s="67">
        <f t="shared" si="56"/>
        <v>0</v>
      </c>
      <c r="F102" s="64"/>
      <c r="G102" s="69">
        <f t="shared" si="57"/>
        <v>0</v>
      </c>
      <c r="H102" s="76"/>
      <c r="I102" s="72"/>
      <c r="J102" s="67">
        <f t="shared" si="58"/>
        <v>0</v>
      </c>
      <c r="K102" s="64"/>
      <c r="L102" s="69">
        <f t="shared" si="59"/>
        <v>0</v>
      </c>
      <c r="M102" s="129"/>
      <c r="N102" s="85" t="s">
        <v>155</v>
      </c>
      <c r="O102" s="76"/>
      <c r="P102" s="72"/>
      <c r="Q102" s="119">
        <f t="shared" si="60"/>
        <v>0</v>
      </c>
      <c r="R102" s="64"/>
      <c r="S102" s="69">
        <f t="shared" si="61"/>
        <v>0</v>
      </c>
      <c r="T102" s="76"/>
      <c r="U102" s="72"/>
      <c r="V102" s="119">
        <f t="shared" si="62"/>
        <v>0</v>
      </c>
      <c r="W102" s="64"/>
      <c r="X102" s="69">
        <f t="shared" si="63"/>
        <v>0</v>
      </c>
    </row>
    <row r="103" spans="1:24" ht="12.75">
      <c r="A103" s="85" t="s">
        <v>156</v>
      </c>
      <c r="B103" s="64">
        <v>1000</v>
      </c>
      <c r="C103" s="65">
        <v>1.719</v>
      </c>
      <c r="D103" s="72"/>
      <c r="E103" s="67">
        <f t="shared" si="56"/>
        <v>0</v>
      </c>
      <c r="F103" s="64"/>
      <c r="G103" s="69">
        <f t="shared" si="57"/>
        <v>0</v>
      </c>
      <c r="H103" s="76"/>
      <c r="I103" s="72"/>
      <c r="J103" s="67">
        <f t="shared" si="58"/>
        <v>0</v>
      </c>
      <c r="K103" s="64"/>
      <c r="L103" s="69">
        <f t="shared" si="59"/>
        <v>0</v>
      </c>
      <c r="M103" s="129"/>
      <c r="N103" s="85" t="s">
        <v>156</v>
      </c>
      <c r="O103" s="76"/>
      <c r="P103" s="72"/>
      <c r="Q103" s="119">
        <f t="shared" si="60"/>
        <v>0</v>
      </c>
      <c r="R103" s="64"/>
      <c r="S103" s="69">
        <f t="shared" si="61"/>
        <v>0</v>
      </c>
      <c r="T103" s="76"/>
      <c r="U103" s="72"/>
      <c r="V103" s="119">
        <f t="shared" si="62"/>
        <v>0</v>
      </c>
      <c r="W103" s="64"/>
      <c r="X103" s="69">
        <f t="shared" si="63"/>
        <v>0</v>
      </c>
    </row>
    <row r="104" spans="1:24" ht="12.75">
      <c r="A104" s="85" t="s">
        <v>157</v>
      </c>
      <c r="B104" s="64">
        <v>1000</v>
      </c>
      <c r="C104" s="65">
        <v>1.917</v>
      </c>
      <c r="D104" s="72"/>
      <c r="E104" s="67">
        <f t="shared" si="56"/>
        <v>0</v>
      </c>
      <c r="F104" s="64"/>
      <c r="G104" s="69">
        <f t="shared" si="57"/>
        <v>0</v>
      </c>
      <c r="H104" s="76"/>
      <c r="I104" s="72"/>
      <c r="J104" s="67">
        <f t="shared" si="58"/>
        <v>0</v>
      </c>
      <c r="K104" s="64"/>
      <c r="L104" s="69">
        <f t="shared" si="59"/>
        <v>0</v>
      </c>
      <c r="M104" s="129"/>
      <c r="N104" s="85" t="s">
        <v>157</v>
      </c>
      <c r="O104" s="76"/>
      <c r="P104" s="72"/>
      <c r="Q104" s="119">
        <f t="shared" si="60"/>
        <v>0</v>
      </c>
      <c r="R104" s="64"/>
      <c r="S104" s="69">
        <f t="shared" si="61"/>
        <v>0</v>
      </c>
      <c r="T104" s="76"/>
      <c r="U104" s="72"/>
      <c r="V104" s="119">
        <f t="shared" si="62"/>
        <v>0</v>
      </c>
      <c r="W104" s="64"/>
      <c r="X104" s="69">
        <f t="shared" si="63"/>
        <v>0</v>
      </c>
    </row>
    <row r="105" spans="1:24" ht="12.75">
      <c r="A105" s="85" t="s">
        <v>158</v>
      </c>
      <c r="B105" s="64">
        <v>1000</v>
      </c>
      <c r="C105" s="65">
        <v>2.114</v>
      </c>
      <c r="D105" s="72"/>
      <c r="E105" s="67">
        <f t="shared" si="56"/>
        <v>0</v>
      </c>
      <c r="F105" s="64"/>
      <c r="G105" s="69">
        <f t="shared" si="57"/>
        <v>0</v>
      </c>
      <c r="H105" s="76"/>
      <c r="I105" s="72"/>
      <c r="J105" s="67">
        <f t="shared" si="58"/>
        <v>0</v>
      </c>
      <c r="K105" s="64"/>
      <c r="L105" s="69">
        <f t="shared" si="59"/>
        <v>0</v>
      </c>
      <c r="M105" s="129"/>
      <c r="N105" s="85" t="s">
        <v>158</v>
      </c>
      <c r="O105" s="76"/>
      <c r="P105" s="72"/>
      <c r="Q105" s="119">
        <f t="shared" si="60"/>
        <v>0</v>
      </c>
      <c r="R105" s="64"/>
      <c r="S105" s="69">
        <f t="shared" si="61"/>
        <v>0</v>
      </c>
      <c r="T105" s="76"/>
      <c r="U105" s="72"/>
      <c r="V105" s="119">
        <f t="shared" si="62"/>
        <v>0</v>
      </c>
      <c r="W105" s="64"/>
      <c r="X105" s="69">
        <f t="shared" si="63"/>
        <v>0</v>
      </c>
    </row>
    <row r="106" spans="1:24" ht="12.75">
      <c r="A106" s="85" t="s">
        <v>159</v>
      </c>
      <c r="B106" s="64">
        <v>1000</v>
      </c>
      <c r="C106" s="65">
        <v>2.311</v>
      </c>
      <c r="D106" s="72"/>
      <c r="E106" s="67">
        <f t="shared" si="56"/>
        <v>0</v>
      </c>
      <c r="F106" s="64"/>
      <c r="G106" s="69">
        <f t="shared" si="57"/>
        <v>0</v>
      </c>
      <c r="H106" s="76"/>
      <c r="I106" s="72"/>
      <c r="J106" s="67">
        <f t="shared" si="58"/>
        <v>0</v>
      </c>
      <c r="K106" s="64"/>
      <c r="L106" s="69">
        <f t="shared" si="59"/>
        <v>0</v>
      </c>
      <c r="M106" s="129"/>
      <c r="N106" s="85" t="s">
        <v>159</v>
      </c>
      <c r="O106" s="76"/>
      <c r="P106" s="72"/>
      <c r="Q106" s="119">
        <f t="shared" si="60"/>
        <v>0</v>
      </c>
      <c r="R106" s="64"/>
      <c r="S106" s="69">
        <f t="shared" si="61"/>
        <v>0</v>
      </c>
      <c r="T106" s="76"/>
      <c r="U106" s="72"/>
      <c r="V106" s="119">
        <f t="shared" si="62"/>
        <v>0</v>
      </c>
      <c r="W106" s="64"/>
      <c r="X106" s="69">
        <f t="shared" si="63"/>
        <v>0</v>
      </c>
    </row>
    <row r="107" spans="1:24" ht="12.75">
      <c r="A107" s="85" t="s">
        <v>160</v>
      </c>
      <c r="B107" s="64">
        <v>1000</v>
      </c>
      <c r="C107" s="65">
        <v>2.509</v>
      </c>
      <c r="D107" s="72"/>
      <c r="E107" s="67">
        <f t="shared" si="56"/>
        <v>0</v>
      </c>
      <c r="F107" s="64"/>
      <c r="G107" s="69">
        <f t="shared" si="57"/>
        <v>0</v>
      </c>
      <c r="H107" s="76"/>
      <c r="I107" s="72"/>
      <c r="J107" s="67">
        <f t="shared" si="58"/>
        <v>0</v>
      </c>
      <c r="K107" s="64"/>
      <c r="L107" s="69">
        <f t="shared" si="59"/>
        <v>0</v>
      </c>
      <c r="M107" s="129"/>
      <c r="N107" s="85" t="s">
        <v>160</v>
      </c>
      <c r="O107" s="76"/>
      <c r="P107" s="72"/>
      <c r="Q107" s="119">
        <f t="shared" si="60"/>
        <v>0</v>
      </c>
      <c r="R107" s="64"/>
      <c r="S107" s="69">
        <f t="shared" si="61"/>
        <v>0</v>
      </c>
      <c r="T107" s="76"/>
      <c r="U107" s="72"/>
      <c r="V107" s="119">
        <f t="shared" si="62"/>
        <v>0</v>
      </c>
      <c r="W107" s="64"/>
      <c r="X107" s="69">
        <f t="shared" si="63"/>
        <v>0</v>
      </c>
    </row>
    <row r="108" spans="1:24" ht="12.75">
      <c r="A108" s="85" t="s">
        <v>161</v>
      </c>
      <c r="B108" s="64">
        <v>1000</v>
      </c>
      <c r="C108" s="65">
        <v>2.706</v>
      </c>
      <c r="D108" s="72"/>
      <c r="E108" s="67">
        <f t="shared" si="56"/>
        <v>0</v>
      </c>
      <c r="F108" s="64"/>
      <c r="G108" s="69">
        <f t="shared" si="57"/>
        <v>0</v>
      </c>
      <c r="H108" s="76"/>
      <c r="I108" s="72"/>
      <c r="J108" s="67">
        <f t="shared" si="58"/>
        <v>0</v>
      </c>
      <c r="K108" s="64"/>
      <c r="L108" s="69">
        <f t="shared" si="59"/>
        <v>0</v>
      </c>
      <c r="M108" s="129"/>
      <c r="N108" s="85" t="s">
        <v>161</v>
      </c>
      <c r="O108" s="76"/>
      <c r="P108" s="72"/>
      <c r="Q108" s="119">
        <f t="shared" si="60"/>
        <v>0</v>
      </c>
      <c r="R108" s="64"/>
      <c r="S108" s="69">
        <f t="shared" si="61"/>
        <v>0</v>
      </c>
      <c r="T108" s="76"/>
      <c r="U108" s="72"/>
      <c r="V108" s="119">
        <f t="shared" si="62"/>
        <v>0</v>
      </c>
      <c r="W108" s="64"/>
      <c r="X108" s="69">
        <f t="shared" si="63"/>
        <v>0</v>
      </c>
    </row>
    <row r="109" spans="1:24" ht="12.75">
      <c r="A109" s="85" t="s">
        <v>162</v>
      </c>
      <c r="B109" s="64">
        <v>1000</v>
      </c>
      <c r="C109" s="65">
        <v>2.903</v>
      </c>
      <c r="D109" s="72"/>
      <c r="E109" s="67">
        <f t="shared" si="56"/>
        <v>0</v>
      </c>
      <c r="F109" s="64"/>
      <c r="G109" s="69">
        <f t="shared" si="57"/>
        <v>0</v>
      </c>
      <c r="H109" s="76"/>
      <c r="I109" s="72"/>
      <c r="J109" s="67">
        <f t="shared" si="58"/>
        <v>0</v>
      </c>
      <c r="K109" s="64"/>
      <c r="L109" s="69">
        <f t="shared" si="59"/>
        <v>0</v>
      </c>
      <c r="M109" s="129"/>
      <c r="N109" s="85" t="s">
        <v>162</v>
      </c>
      <c r="O109" s="76"/>
      <c r="P109" s="72"/>
      <c r="Q109" s="119">
        <f t="shared" si="60"/>
        <v>0</v>
      </c>
      <c r="R109" s="64"/>
      <c r="S109" s="69">
        <f t="shared" si="61"/>
        <v>0</v>
      </c>
      <c r="T109" s="76"/>
      <c r="U109" s="72"/>
      <c r="V109" s="119">
        <f t="shared" si="62"/>
        <v>0</v>
      </c>
      <c r="W109" s="64"/>
      <c r="X109" s="69">
        <f t="shared" si="63"/>
        <v>0</v>
      </c>
    </row>
    <row r="110" spans="1:24" ht="12.75">
      <c r="A110" s="85" t="s">
        <v>163</v>
      </c>
      <c r="B110" s="64">
        <v>1000</v>
      </c>
      <c r="C110" s="65">
        <v>3.1</v>
      </c>
      <c r="D110" s="72"/>
      <c r="E110" s="67">
        <f t="shared" si="56"/>
        <v>0</v>
      </c>
      <c r="F110" s="64"/>
      <c r="G110" s="69">
        <f t="shared" si="57"/>
        <v>0</v>
      </c>
      <c r="H110" s="76"/>
      <c r="I110" s="72"/>
      <c r="J110" s="67">
        <f t="shared" si="58"/>
        <v>0</v>
      </c>
      <c r="K110" s="64"/>
      <c r="L110" s="69">
        <f t="shared" si="59"/>
        <v>0</v>
      </c>
      <c r="M110" s="129"/>
      <c r="N110" s="85" t="s">
        <v>163</v>
      </c>
      <c r="O110" s="76"/>
      <c r="P110" s="72"/>
      <c r="Q110" s="119">
        <f t="shared" si="60"/>
        <v>0</v>
      </c>
      <c r="R110" s="64"/>
      <c r="S110" s="69">
        <f t="shared" si="61"/>
        <v>0</v>
      </c>
      <c r="T110" s="76"/>
      <c r="U110" s="72"/>
      <c r="V110" s="119">
        <f t="shared" si="62"/>
        <v>0</v>
      </c>
      <c r="W110" s="64"/>
      <c r="X110" s="69">
        <f t="shared" si="63"/>
        <v>0</v>
      </c>
    </row>
    <row r="111" spans="1:24" ht="12.75">
      <c r="A111" s="85" t="s">
        <v>164</v>
      </c>
      <c r="B111" s="64">
        <v>1000</v>
      </c>
      <c r="C111" s="65">
        <v>3.294</v>
      </c>
      <c r="D111" s="72"/>
      <c r="E111" s="67">
        <f t="shared" si="56"/>
        <v>0</v>
      </c>
      <c r="F111" s="64"/>
      <c r="G111" s="69">
        <f t="shared" si="57"/>
        <v>0</v>
      </c>
      <c r="H111" s="76"/>
      <c r="I111" s="72"/>
      <c r="J111" s="67">
        <f t="shared" si="58"/>
        <v>0</v>
      </c>
      <c r="K111" s="64"/>
      <c r="L111" s="69">
        <f t="shared" si="59"/>
        <v>0</v>
      </c>
      <c r="M111" s="129"/>
      <c r="N111" s="85" t="s">
        <v>164</v>
      </c>
      <c r="O111" s="76"/>
      <c r="P111" s="72"/>
      <c r="Q111" s="119">
        <f t="shared" si="60"/>
        <v>0</v>
      </c>
      <c r="R111" s="64"/>
      <c r="S111" s="69">
        <f t="shared" si="61"/>
        <v>0</v>
      </c>
      <c r="T111" s="76"/>
      <c r="U111" s="72"/>
      <c r="V111" s="119">
        <f t="shared" si="62"/>
        <v>0</v>
      </c>
      <c r="W111" s="64"/>
      <c r="X111" s="69">
        <f t="shared" si="63"/>
        <v>0</v>
      </c>
    </row>
    <row r="112" spans="1:24" ht="12.75">
      <c r="A112" s="85" t="s">
        <v>165</v>
      </c>
      <c r="B112" s="64">
        <v>1000</v>
      </c>
      <c r="C112" s="65">
        <v>3.495</v>
      </c>
      <c r="D112" s="72"/>
      <c r="E112" s="67">
        <f t="shared" si="56"/>
        <v>0</v>
      </c>
      <c r="F112" s="64"/>
      <c r="G112" s="69">
        <f t="shared" si="57"/>
        <v>0</v>
      </c>
      <c r="H112" s="76"/>
      <c r="I112" s="72"/>
      <c r="J112" s="67">
        <f t="shared" si="58"/>
        <v>0</v>
      </c>
      <c r="K112" s="64"/>
      <c r="L112" s="69">
        <f t="shared" si="59"/>
        <v>0</v>
      </c>
      <c r="M112" s="129"/>
      <c r="N112" s="85" t="s">
        <v>165</v>
      </c>
      <c r="O112" s="76"/>
      <c r="P112" s="72"/>
      <c r="Q112" s="119">
        <f t="shared" si="60"/>
        <v>0</v>
      </c>
      <c r="R112" s="64"/>
      <c r="S112" s="69">
        <f t="shared" si="61"/>
        <v>0</v>
      </c>
      <c r="T112" s="76"/>
      <c r="U112" s="72"/>
      <c r="V112" s="119">
        <f t="shared" si="62"/>
        <v>0</v>
      </c>
      <c r="W112" s="64"/>
      <c r="X112" s="69">
        <f t="shared" si="63"/>
        <v>0</v>
      </c>
    </row>
    <row r="113" spans="1:24" ht="12.75">
      <c r="A113" s="85" t="s">
        <v>166</v>
      </c>
      <c r="B113" s="64">
        <v>1000</v>
      </c>
      <c r="C113" s="65">
        <v>3.692</v>
      </c>
      <c r="D113" s="72"/>
      <c r="E113" s="67">
        <f t="shared" si="56"/>
        <v>0</v>
      </c>
      <c r="F113" s="64"/>
      <c r="G113" s="69">
        <f t="shared" si="57"/>
        <v>0</v>
      </c>
      <c r="H113" s="76"/>
      <c r="I113" s="72"/>
      <c r="J113" s="67">
        <f t="shared" si="58"/>
        <v>0</v>
      </c>
      <c r="K113" s="64"/>
      <c r="L113" s="69">
        <f t="shared" si="59"/>
        <v>0</v>
      </c>
      <c r="M113" s="129"/>
      <c r="N113" s="85" t="s">
        <v>166</v>
      </c>
      <c r="O113" s="76"/>
      <c r="P113" s="72"/>
      <c r="Q113" s="119">
        <f t="shared" si="60"/>
        <v>0</v>
      </c>
      <c r="R113" s="64"/>
      <c r="S113" s="69">
        <f t="shared" si="61"/>
        <v>0</v>
      </c>
      <c r="T113" s="76"/>
      <c r="U113" s="72"/>
      <c r="V113" s="119">
        <f t="shared" si="62"/>
        <v>0</v>
      </c>
      <c r="W113" s="64"/>
      <c r="X113" s="69">
        <f t="shared" si="63"/>
        <v>0</v>
      </c>
    </row>
    <row r="114" spans="1:24" ht="12.75">
      <c r="A114" s="85" t="s">
        <v>167</v>
      </c>
      <c r="B114" s="64">
        <v>1000</v>
      </c>
      <c r="C114" s="65">
        <v>3.89</v>
      </c>
      <c r="D114" s="72"/>
      <c r="E114" s="67">
        <f t="shared" si="56"/>
        <v>0</v>
      </c>
      <c r="F114" s="64"/>
      <c r="G114" s="69">
        <f t="shared" si="57"/>
        <v>0</v>
      </c>
      <c r="H114" s="76"/>
      <c r="I114" s="72"/>
      <c r="J114" s="67">
        <f t="shared" si="58"/>
        <v>0</v>
      </c>
      <c r="K114" s="64"/>
      <c r="L114" s="69">
        <f t="shared" si="59"/>
        <v>0</v>
      </c>
      <c r="M114" s="129"/>
      <c r="N114" s="85" t="s">
        <v>167</v>
      </c>
      <c r="O114" s="76"/>
      <c r="P114" s="72"/>
      <c r="Q114" s="119">
        <f t="shared" si="60"/>
        <v>0</v>
      </c>
      <c r="R114" s="64"/>
      <c r="S114" s="69">
        <f t="shared" si="61"/>
        <v>0</v>
      </c>
      <c r="T114" s="76"/>
      <c r="U114" s="72"/>
      <c r="V114" s="119">
        <f t="shared" si="62"/>
        <v>0</v>
      </c>
      <c r="W114" s="64"/>
      <c r="X114" s="69">
        <f t="shared" si="63"/>
        <v>0</v>
      </c>
    </row>
    <row r="115" spans="1:24" ht="12.75">
      <c r="A115" s="85" t="s">
        <v>168</v>
      </c>
      <c r="B115" s="64">
        <v>1000</v>
      </c>
      <c r="C115" s="65">
        <v>4.087</v>
      </c>
      <c r="D115" s="72"/>
      <c r="E115" s="67">
        <f>B115/C115*D115</f>
        <v>0</v>
      </c>
      <c r="F115" s="64"/>
      <c r="G115" s="69">
        <f>F115/B115*C115</f>
        <v>0</v>
      </c>
      <c r="H115" s="76"/>
      <c r="I115" s="72"/>
      <c r="J115" s="67">
        <f>B115/C115*I115/0.356</f>
        <v>0</v>
      </c>
      <c r="K115" s="64"/>
      <c r="L115" s="69">
        <f>K115/B115*C115*0.356</f>
        <v>0</v>
      </c>
      <c r="M115" s="129"/>
      <c r="N115" s="85" t="s">
        <v>168</v>
      </c>
      <c r="O115" s="76"/>
      <c r="P115" s="72"/>
      <c r="Q115" s="119">
        <f>B115/C115*P115/1.134</f>
        <v>0</v>
      </c>
      <c r="R115" s="64"/>
      <c r="S115" s="69">
        <f>R115/B115*C115*1.134</f>
        <v>0</v>
      </c>
      <c r="T115" s="76"/>
      <c r="U115" s="72"/>
      <c r="V115" s="119">
        <f>B115/C115*U115/1.08</f>
        <v>0</v>
      </c>
      <c r="W115" s="64"/>
      <c r="X115" s="69">
        <f>W115/B115*C115*1.08</f>
        <v>0</v>
      </c>
    </row>
    <row r="116" spans="1:24" ht="12.75">
      <c r="A116" s="85" t="s">
        <v>795</v>
      </c>
      <c r="B116" s="64">
        <v>1000</v>
      </c>
      <c r="C116" s="65">
        <v>4.284</v>
      </c>
      <c r="D116" s="72"/>
      <c r="E116" s="67">
        <f>B116/C116*D116</f>
        <v>0</v>
      </c>
      <c r="F116" s="64"/>
      <c r="G116" s="69">
        <f>F116/B116*C116</f>
        <v>0</v>
      </c>
      <c r="H116" s="76"/>
      <c r="I116" s="72"/>
      <c r="J116" s="67">
        <f>B116/C116*I116/0.356</f>
        <v>0</v>
      </c>
      <c r="K116" s="64"/>
      <c r="L116" s="69">
        <f>K116/B116*C116*0.356</f>
        <v>0</v>
      </c>
      <c r="M116" s="129"/>
      <c r="N116" s="85" t="s">
        <v>795</v>
      </c>
      <c r="O116" s="76"/>
      <c r="P116" s="72"/>
      <c r="Q116" s="119">
        <f>B116/C116*P116/1.134</f>
        <v>0</v>
      </c>
      <c r="R116" s="64"/>
      <c r="S116" s="69">
        <f>R116/B116*C116*1.134</f>
        <v>0</v>
      </c>
      <c r="T116" s="76"/>
      <c r="U116" s="72"/>
      <c r="V116" s="119">
        <f>B116/C116*U116/1.08</f>
        <v>0</v>
      </c>
      <c r="W116" s="64"/>
      <c r="X116" s="69">
        <f>W116/B116*C116*1.08</f>
        <v>0</v>
      </c>
    </row>
    <row r="117" spans="1:24" ht="12.75">
      <c r="A117" s="85" t="s">
        <v>546</v>
      </c>
      <c r="B117" s="64">
        <v>1000</v>
      </c>
      <c r="C117" s="65">
        <v>4.58</v>
      </c>
      <c r="D117" s="72"/>
      <c r="E117" s="67">
        <f>B117/C117*D117</f>
        <v>0</v>
      </c>
      <c r="F117" s="64"/>
      <c r="G117" s="69">
        <f>F117/B117*C117</f>
        <v>0</v>
      </c>
      <c r="H117" s="76"/>
      <c r="I117" s="72"/>
      <c r="J117" s="67">
        <f>B117/C117*I117/0.356</f>
        <v>0</v>
      </c>
      <c r="K117" s="64"/>
      <c r="L117" s="69">
        <f>K117/B117*C117*0.356</f>
        <v>0</v>
      </c>
      <c r="M117" s="129"/>
      <c r="N117" s="85" t="s">
        <v>546</v>
      </c>
      <c r="O117" s="76"/>
      <c r="P117" s="72"/>
      <c r="Q117" s="119">
        <f>B117/C117*P117/1.134</f>
        <v>0</v>
      </c>
      <c r="R117" s="64"/>
      <c r="S117" s="69">
        <f>R117/B117*C117*1.134</f>
        <v>0</v>
      </c>
      <c r="T117" s="76"/>
      <c r="U117" s="72"/>
      <c r="V117" s="119">
        <f>B117/C117*U117/1.08</f>
        <v>0</v>
      </c>
      <c r="W117" s="64"/>
      <c r="X117" s="69">
        <f>W117/B117*C117*1.08</f>
        <v>0</v>
      </c>
    </row>
    <row r="118" spans="1:24" ht="12.75">
      <c r="A118" s="85" t="s">
        <v>796</v>
      </c>
      <c r="B118" s="64">
        <v>1000</v>
      </c>
      <c r="C118" s="65">
        <v>4.876</v>
      </c>
      <c r="D118" s="72"/>
      <c r="E118" s="67">
        <f>B118/C118*D118</f>
        <v>0</v>
      </c>
      <c r="F118" s="64"/>
      <c r="G118" s="69">
        <f>F118/B118*C118</f>
        <v>0</v>
      </c>
      <c r="H118" s="76"/>
      <c r="I118" s="72"/>
      <c r="J118" s="67">
        <f>B118/C118*I118/0.356</f>
        <v>0</v>
      </c>
      <c r="K118" s="64"/>
      <c r="L118" s="69">
        <f>K118/B118*C118*0.356</f>
        <v>0</v>
      </c>
      <c r="M118" s="129"/>
      <c r="N118" s="85" t="s">
        <v>796</v>
      </c>
      <c r="O118" s="76"/>
      <c r="P118" s="72"/>
      <c r="Q118" s="119">
        <f>B118/C118*P118/1.134</f>
        <v>0</v>
      </c>
      <c r="R118" s="64"/>
      <c r="S118" s="69">
        <f>R118/B118*C118*1.134</f>
        <v>0</v>
      </c>
      <c r="T118" s="76"/>
      <c r="U118" s="72"/>
      <c r="V118" s="119">
        <f>B118/C118*U118/1.08</f>
        <v>0</v>
      </c>
      <c r="W118" s="64"/>
      <c r="X118" s="69">
        <f>W118/B118*C118*1.08</f>
        <v>0</v>
      </c>
    </row>
    <row r="119" spans="1:24" ht="12.75">
      <c r="A119" s="85" t="s">
        <v>547</v>
      </c>
      <c r="B119" s="64">
        <v>1000</v>
      </c>
      <c r="C119" s="65">
        <v>5.073</v>
      </c>
      <c r="D119" s="72"/>
      <c r="E119" s="67">
        <f t="shared" si="56"/>
        <v>0</v>
      </c>
      <c r="F119" s="64"/>
      <c r="G119" s="69">
        <f t="shared" si="57"/>
        <v>0</v>
      </c>
      <c r="H119" s="76"/>
      <c r="I119" s="72"/>
      <c r="J119" s="67">
        <f t="shared" si="58"/>
        <v>0</v>
      </c>
      <c r="K119" s="64"/>
      <c r="L119" s="69">
        <f t="shared" si="59"/>
        <v>0</v>
      </c>
      <c r="M119" s="129"/>
      <c r="N119" s="85" t="s">
        <v>547</v>
      </c>
      <c r="O119" s="76"/>
      <c r="P119" s="72"/>
      <c r="Q119" s="119">
        <f t="shared" si="60"/>
        <v>0</v>
      </c>
      <c r="R119" s="64"/>
      <c r="S119" s="69">
        <f t="shared" si="61"/>
        <v>0</v>
      </c>
      <c r="T119" s="76"/>
      <c r="U119" s="72"/>
      <c r="V119" s="119">
        <f t="shared" si="62"/>
        <v>0</v>
      </c>
      <c r="W119" s="64"/>
      <c r="X119" s="69">
        <f t="shared" si="63"/>
        <v>0</v>
      </c>
    </row>
    <row r="120" spans="1:24" ht="15">
      <c r="A120" s="84" t="s">
        <v>209</v>
      </c>
      <c r="B120" s="1"/>
      <c r="E120" s="7"/>
      <c r="G120" s="8"/>
      <c r="H120" s="76"/>
      <c r="J120" s="7"/>
      <c r="L120" s="8"/>
      <c r="M120" s="130"/>
      <c r="N120" s="84" t="s">
        <v>209</v>
      </c>
      <c r="O120" s="76"/>
      <c r="P120" s="124"/>
      <c r="Q120" s="123"/>
      <c r="R120" s="81"/>
      <c r="S120" s="82"/>
      <c r="T120" s="76"/>
      <c r="U120" s="124"/>
      <c r="V120" s="123"/>
      <c r="W120" s="81"/>
      <c r="X120" s="82"/>
    </row>
    <row r="121" spans="1:24" ht="12.75">
      <c r="A121" s="87" t="s">
        <v>169</v>
      </c>
      <c r="B121" s="64">
        <v>1000</v>
      </c>
      <c r="C121" s="65">
        <v>1.522</v>
      </c>
      <c r="D121" s="72"/>
      <c r="E121" s="67">
        <f>B121/C121*D121</f>
        <v>0</v>
      </c>
      <c r="F121" s="64"/>
      <c r="G121" s="69">
        <f>F121/B121*C121</f>
        <v>0</v>
      </c>
      <c r="H121" s="76"/>
      <c r="I121" s="72"/>
      <c r="J121" s="67">
        <f>B121/C121*I121/0.356</f>
        <v>0</v>
      </c>
      <c r="K121" s="64"/>
      <c r="L121" s="69">
        <f>K121/B121*C121*0.356</f>
        <v>0</v>
      </c>
      <c r="M121" s="129"/>
      <c r="N121" s="87" t="s">
        <v>169</v>
      </c>
      <c r="O121" s="76"/>
      <c r="P121" s="120"/>
      <c r="Q121" s="122">
        <f t="shared" si="60"/>
        <v>0</v>
      </c>
      <c r="R121" s="79"/>
      <c r="S121" s="80">
        <f t="shared" si="61"/>
        <v>0</v>
      </c>
      <c r="T121" s="76"/>
      <c r="U121" s="72"/>
      <c r="V121" s="119">
        <f>B121/C121*U121/1.08</f>
        <v>0</v>
      </c>
      <c r="W121" s="64"/>
      <c r="X121" s="69">
        <f>W121/B121*C121*1.08</f>
        <v>0</v>
      </c>
    </row>
    <row r="122" spans="1:24" ht="12.75">
      <c r="A122" s="85" t="s">
        <v>798</v>
      </c>
      <c r="B122" s="64">
        <v>1000</v>
      </c>
      <c r="C122" s="65">
        <v>1.677</v>
      </c>
      <c r="D122" s="72"/>
      <c r="E122" s="67">
        <f>B122/C122*D122</f>
        <v>0</v>
      </c>
      <c r="F122" s="64"/>
      <c r="G122" s="69">
        <f>F122/B122*C122</f>
        <v>0</v>
      </c>
      <c r="H122" s="76"/>
      <c r="I122" s="72"/>
      <c r="J122" s="67">
        <f>B122/C122*I122/0.356</f>
        <v>0</v>
      </c>
      <c r="K122" s="64"/>
      <c r="L122" s="69">
        <f>K122/B122*C122*0.356</f>
        <v>0</v>
      </c>
      <c r="M122" s="129"/>
      <c r="N122" s="85" t="s">
        <v>798</v>
      </c>
      <c r="O122" s="76"/>
      <c r="P122" s="72"/>
      <c r="Q122" s="119">
        <f t="shared" si="60"/>
        <v>0</v>
      </c>
      <c r="R122" s="64"/>
      <c r="S122" s="69">
        <f t="shared" si="61"/>
        <v>0</v>
      </c>
      <c r="T122" s="76"/>
      <c r="U122" s="72"/>
      <c r="V122" s="119">
        <f>B122/C122*U122/1.08</f>
        <v>0</v>
      </c>
      <c r="W122" s="64"/>
      <c r="X122" s="69">
        <f>W122/B122*C122*1.08</f>
        <v>0</v>
      </c>
    </row>
    <row r="123" spans="1:24" ht="12.75">
      <c r="A123" s="85" t="s">
        <v>170</v>
      </c>
      <c r="B123" s="64">
        <v>1000</v>
      </c>
      <c r="C123" s="65">
        <v>1.831</v>
      </c>
      <c r="D123" s="72"/>
      <c r="E123" s="67">
        <f aca="true" t="shared" si="64" ref="E123:E147">B123/C123*D123</f>
        <v>0</v>
      </c>
      <c r="F123" s="64"/>
      <c r="G123" s="69">
        <f aca="true" t="shared" si="65" ref="G123:G147">F123/B123*C123</f>
        <v>0</v>
      </c>
      <c r="H123" s="76"/>
      <c r="I123" s="72"/>
      <c r="J123" s="67">
        <f aca="true" t="shared" si="66" ref="J123:J147">B123/C123*I123/0.356</f>
        <v>0</v>
      </c>
      <c r="K123" s="64"/>
      <c r="L123" s="69">
        <f aca="true" t="shared" si="67" ref="L123:L147">K123/B123*C123*0.356</f>
        <v>0</v>
      </c>
      <c r="M123" s="129"/>
      <c r="N123" s="85" t="s">
        <v>170</v>
      </c>
      <c r="O123" s="76"/>
      <c r="P123" s="72"/>
      <c r="Q123" s="119">
        <f t="shared" si="60"/>
        <v>0</v>
      </c>
      <c r="R123" s="64"/>
      <c r="S123" s="69">
        <f t="shared" si="61"/>
        <v>0</v>
      </c>
      <c r="T123" s="76"/>
      <c r="U123" s="72"/>
      <c r="V123" s="119">
        <f aca="true" t="shared" si="68" ref="V123:V147">B123/C123*U123/1.08</f>
        <v>0</v>
      </c>
      <c r="W123" s="64"/>
      <c r="X123" s="69">
        <f aca="true" t="shared" si="69" ref="X123:X147">W123/B123*C123*1.08</f>
        <v>0</v>
      </c>
    </row>
    <row r="124" spans="1:24" ht="12.75">
      <c r="A124" s="85" t="s">
        <v>818</v>
      </c>
      <c r="B124" s="64">
        <v>1000</v>
      </c>
      <c r="C124" s="65">
        <v>1.975</v>
      </c>
      <c r="D124" s="72"/>
      <c r="E124" s="67">
        <f>B124/C124*D124</f>
        <v>0</v>
      </c>
      <c r="F124" s="64"/>
      <c r="G124" s="69">
        <f>F124/B124*C124</f>
        <v>0</v>
      </c>
      <c r="H124" s="76"/>
      <c r="I124" s="72"/>
      <c r="J124" s="67">
        <f>B124/C124*I124/0.356</f>
        <v>0</v>
      </c>
      <c r="K124" s="64"/>
      <c r="L124" s="69">
        <f>K124/B124*C124*0.356</f>
        <v>0</v>
      </c>
      <c r="M124" s="129"/>
      <c r="N124" s="85" t="s">
        <v>818</v>
      </c>
      <c r="O124" s="76"/>
      <c r="P124" s="72"/>
      <c r="Q124" s="119">
        <f>B124/C124*P124/1.134</f>
        <v>0</v>
      </c>
      <c r="R124" s="64"/>
      <c r="S124" s="69">
        <f>R124/B124*C124*1.134</f>
        <v>0</v>
      </c>
      <c r="T124" s="76"/>
      <c r="U124" s="72"/>
      <c r="V124" s="119">
        <f>B124/C124*U124/1.08</f>
        <v>0</v>
      </c>
      <c r="W124" s="64"/>
      <c r="X124" s="69">
        <f>W124/B124*C124*1.08</f>
        <v>0</v>
      </c>
    </row>
    <row r="125" spans="1:24" ht="12.75">
      <c r="A125" s="85" t="s">
        <v>171</v>
      </c>
      <c r="B125" s="64">
        <v>1000</v>
      </c>
      <c r="C125" s="65">
        <v>2.139</v>
      </c>
      <c r="D125" s="72"/>
      <c r="E125" s="67">
        <f t="shared" si="64"/>
        <v>0</v>
      </c>
      <c r="F125" s="64"/>
      <c r="G125" s="69">
        <f t="shared" si="65"/>
        <v>0</v>
      </c>
      <c r="H125" s="76"/>
      <c r="I125" s="72"/>
      <c r="J125" s="67">
        <f t="shared" si="66"/>
        <v>0</v>
      </c>
      <c r="K125" s="64"/>
      <c r="L125" s="69">
        <f t="shared" si="67"/>
        <v>0</v>
      </c>
      <c r="M125" s="129"/>
      <c r="N125" s="85" t="s">
        <v>171</v>
      </c>
      <c r="O125" s="76"/>
      <c r="P125" s="72"/>
      <c r="Q125" s="119">
        <f t="shared" si="60"/>
        <v>0</v>
      </c>
      <c r="R125" s="64"/>
      <c r="S125" s="69">
        <f t="shared" si="61"/>
        <v>0</v>
      </c>
      <c r="T125" s="76"/>
      <c r="U125" s="72"/>
      <c r="V125" s="119">
        <f t="shared" si="68"/>
        <v>0</v>
      </c>
      <c r="W125" s="64"/>
      <c r="X125" s="69">
        <f t="shared" si="69"/>
        <v>0</v>
      </c>
    </row>
    <row r="126" spans="1:24" ht="12.75">
      <c r="A126" s="85" t="s">
        <v>172</v>
      </c>
      <c r="B126" s="64">
        <v>1000</v>
      </c>
      <c r="C126" s="65">
        <v>2.447</v>
      </c>
      <c r="D126" s="72"/>
      <c r="E126" s="67">
        <f t="shared" si="64"/>
        <v>0</v>
      </c>
      <c r="F126" s="64"/>
      <c r="G126" s="69">
        <f t="shared" si="65"/>
        <v>0</v>
      </c>
      <c r="H126" s="76"/>
      <c r="I126" s="72"/>
      <c r="J126" s="67">
        <f t="shared" si="66"/>
        <v>0</v>
      </c>
      <c r="K126" s="64"/>
      <c r="L126" s="69">
        <f t="shared" si="67"/>
        <v>0</v>
      </c>
      <c r="M126" s="129"/>
      <c r="N126" s="85" t="s">
        <v>172</v>
      </c>
      <c r="O126" s="76"/>
      <c r="P126" s="72"/>
      <c r="Q126" s="119">
        <f t="shared" si="60"/>
        <v>0</v>
      </c>
      <c r="R126" s="64"/>
      <c r="S126" s="69">
        <f t="shared" si="61"/>
        <v>0</v>
      </c>
      <c r="T126" s="76"/>
      <c r="U126" s="72"/>
      <c r="V126" s="119">
        <f t="shared" si="68"/>
        <v>0</v>
      </c>
      <c r="W126" s="64"/>
      <c r="X126" s="69">
        <f t="shared" si="69"/>
        <v>0</v>
      </c>
    </row>
    <row r="127" spans="1:24" ht="12.75">
      <c r="A127" s="85" t="s">
        <v>173</v>
      </c>
      <c r="B127" s="64">
        <v>1000</v>
      </c>
      <c r="C127" s="65">
        <v>2.755</v>
      </c>
      <c r="D127" s="72"/>
      <c r="E127" s="67">
        <f t="shared" si="64"/>
        <v>0</v>
      </c>
      <c r="F127" s="64"/>
      <c r="G127" s="69">
        <f t="shared" si="65"/>
        <v>0</v>
      </c>
      <c r="H127" s="76"/>
      <c r="I127" s="72"/>
      <c r="J127" s="67">
        <f t="shared" si="66"/>
        <v>0</v>
      </c>
      <c r="K127" s="64"/>
      <c r="L127" s="69">
        <f t="shared" si="67"/>
        <v>0</v>
      </c>
      <c r="M127" s="129"/>
      <c r="N127" s="85" t="s">
        <v>173</v>
      </c>
      <c r="O127" s="76"/>
      <c r="P127" s="72"/>
      <c r="Q127" s="119">
        <f t="shared" si="60"/>
        <v>0</v>
      </c>
      <c r="R127" s="64"/>
      <c r="S127" s="69">
        <f t="shared" si="61"/>
        <v>0</v>
      </c>
      <c r="T127" s="76"/>
      <c r="U127" s="72"/>
      <c r="V127" s="119">
        <f t="shared" si="68"/>
        <v>0</v>
      </c>
      <c r="W127" s="64"/>
      <c r="X127" s="69">
        <f t="shared" si="69"/>
        <v>0</v>
      </c>
    </row>
    <row r="128" spans="1:24" ht="12.75">
      <c r="A128" s="85" t="s">
        <v>174</v>
      </c>
      <c r="B128" s="64">
        <v>1000</v>
      </c>
      <c r="C128" s="65">
        <v>3.064</v>
      </c>
      <c r="D128" s="72"/>
      <c r="E128" s="67">
        <f t="shared" si="64"/>
        <v>0</v>
      </c>
      <c r="F128" s="64"/>
      <c r="G128" s="69">
        <f t="shared" si="65"/>
        <v>0</v>
      </c>
      <c r="H128" s="76"/>
      <c r="I128" s="72"/>
      <c r="J128" s="67">
        <f t="shared" si="66"/>
        <v>0</v>
      </c>
      <c r="K128" s="64"/>
      <c r="L128" s="69">
        <f t="shared" si="67"/>
        <v>0</v>
      </c>
      <c r="M128" s="129"/>
      <c r="N128" s="85" t="s">
        <v>174</v>
      </c>
      <c r="O128" s="76"/>
      <c r="P128" s="72"/>
      <c r="Q128" s="119">
        <f t="shared" si="60"/>
        <v>0</v>
      </c>
      <c r="R128" s="64"/>
      <c r="S128" s="69">
        <f t="shared" si="61"/>
        <v>0</v>
      </c>
      <c r="T128" s="76"/>
      <c r="U128" s="72"/>
      <c r="V128" s="119">
        <f t="shared" si="68"/>
        <v>0</v>
      </c>
      <c r="W128" s="64"/>
      <c r="X128" s="69">
        <f t="shared" si="69"/>
        <v>0</v>
      </c>
    </row>
    <row r="129" spans="1:24" ht="12.75">
      <c r="A129" s="85" t="s">
        <v>175</v>
      </c>
      <c r="B129" s="64">
        <v>1000</v>
      </c>
      <c r="C129" s="65">
        <v>3.372</v>
      </c>
      <c r="D129" s="72"/>
      <c r="E129" s="67">
        <f t="shared" si="64"/>
        <v>0</v>
      </c>
      <c r="F129" s="64"/>
      <c r="G129" s="69">
        <f t="shared" si="65"/>
        <v>0</v>
      </c>
      <c r="H129" s="76"/>
      <c r="I129" s="72"/>
      <c r="J129" s="67">
        <f t="shared" si="66"/>
        <v>0</v>
      </c>
      <c r="K129" s="64"/>
      <c r="L129" s="69">
        <f t="shared" si="67"/>
        <v>0</v>
      </c>
      <c r="M129" s="129"/>
      <c r="N129" s="85" t="s">
        <v>175</v>
      </c>
      <c r="O129" s="76"/>
      <c r="P129" s="72"/>
      <c r="Q129" s="119">
        <f t="shared" si="60"/>
        <v>0</v>
      </c>
      <c r="R129" s="64"/>
      <c r="S129" s="69">
        <f t="shared" si="61"/>
        <v>0</v>
      </c>
      <c r="T129" s="76"/>
      <c r="U129" s="72"/>
      <c r="V129" s="119">
        <f t="shared" si="68"/>
        <v>0</v>
      </c>
      <c r="W129" s="64"/>
      <c r="X129" s="69">
        <f t="shared" si="69"/>
        <v>0</v>
      </c>
    </row>
    <row r="130" spans="1:24" ht="12.75">
      <c r="A130" s="85" t="s">
        <v>176</v>
      </c>
      <c r="B130" s="64">
        <v>1000</v>
      </c>
      <c r="C130" s="65">
        <v>3.68</v>
      </c>
      <c r="D130" s="72"/>
      <c r="E130" s="67">
        <f t="shared" si="64"/>
        <v>0</v>
      </c>
      <c r="F130" s="64"/>
      <c r="G130" s="69">
        <f t="shared" si="65"/>
        <v>0</v>
      </c>
      <c r="H130" s="76"/>
      <c r="I130" s="72"/>
      <c r="J130" s="67">
        <f t="shared" si="66"/>
        <v>0</v>
      </c>
      <c r="K130" s="64"/>
      <c r="L130" s="69">
        <f t="shared" si="67"/>
        <v>0</v>
      </c>
      <c r="M130" s="129"/>
      <c r="N130" s="85" t="s">
        <v>176</v>
      </c>
      <c r="O130" s="76"/>
      <c r="P130" s="72"/>
      <c r="Q130" s="119">
        <f t="shared" si="60"/>
        <v>0</v>
      </c>
      <c r="R130" s="64"/>
      <c r="S130" s="69">
        <f t="shared" si="61"/>
        <v>0</v>
      </c>
      <c r="T130" s="76"/>
      <c r="U130" s="72"/>
      <c r="V130" s="119">
        <f t="shared" si="68"/>
        <v>0</v>
      </c>
      <c r="W130" s="64"/>
      <c r="X130" s="69">
        <f t="shared" si="69"/>
        <v>0</v>
      </c>
    </row>
    <row r="131" spans="1:24" ht="12.75">
      <c r="A131" s="85" t="s">
        <v>177</v>
      </c>
      <c r="B131" s="64">
        <v>1000</v>
      </c>
      <c r="C131" s="65">
        <v>3.989</v>
      </c>
      <c r="D131" s="72"/>
      <c r="E131" s="67">
        <f t="shared" si="64"/>
        <v>0</v>
      </c>
      <c r="F131" s="64"/>
      <c r="G131" s="69">
        <f t="shared" si="65"/>
        <v>0</v>
      </c>
      <c r="H131" s="76"/>
      <c r="I131" s="72"/>
      <c r="J131" s="67">
        <f t="shared" si="66"/>
        <v>0</v>
      </c>
      <c r="K131" s="64"/>
      <c r="L131" s="69">
        <f t="shared" si="67"/>
        <v>0</v>
      </c>
      <c r="M131" s="129"/>
      <c r="N131" s="85" t="s">
        <v>177</v>
      </c>
      <c r="O131" s="76"/>
      <c r="P131" s="72"/>
      <c r="Q131" s="119">
        <f t="shared" si="60"/>
        <v>0</v>
      </c>
      <c r="R131" s="64"/>
      <c r="S131" s="69">
        <f t="shared" si="61"/>
        <v>0</v>
      </c>
      <c r="T131" s="76"/>
      <c r="U131" s="72"/>
      <c r="V131" s="119">
        <f t="shared" si="68"/>
        <v>0</v>
      </c>
      <c r="W131" s="64"/>
      <c r="X131" s="69">
        <f t="shared" si="69"/>
        <v>0</v>
      </c>
    </row>
    <row r="132" spans="1:24" ht="12.75">
      <c r="A132" s="85" t="s">
        <v>178</v>
      </c>
      <c r="B132" s="64">
        <v>1000</v>
      </c>
      <c r="C132" s="65">
        <v>4.297</v>
      </c>
      <c r="D132" s="72"/>
      <c r="E132" s="67">
        <f t="shared" si="64"/>
        <v>0</v>
      </c>
      <c r="F132" s="64"/>
      <c r="G132" s="69">
        <f t="shared" si="65"/>
        <v>0</v>
      </c>
      <c r="H132" s="76"/>
      <c r="I132" s="72"/>
      <c r="J132" s="67">
        <f t="shared" si="66"/>
        <v>0</v>
      </c>
      <c r="K132" s="64"/>
      <c r="L132" s="69">
        <f t="shared" si="67"/>
        <v>0</v>
      </c>
      <c r="M132" s="129"/>
      <c r="N132" s="85" t="s">
        <v>178</v>
      </c>
      <c r="O132" s="76"/>
      <c r="P132" s="72"/>
      <c r="Q132" s="119">
        <f t="shared" si="60"/>
        <v>0</v>
      </c>
      <c r="R132" s="64"/>
      <c r="S132" s="69">
        <f t="shared" si="61"/>
        <v>0</v>
      </c>
      <c r="T132" s="76"/>
      <c r="U132" s="72"/>
      <c r="V132" s="119">
        <f t="shared" si="68"/>
        <v>0</v>
      </c>
      <c r="W132" s="64"/>
      <c r="X132" s="69">
        <f t="shared" si="69"/>
        <v>0</v>
      </c>
    </row>
    <row r="133" spans="1:24" ht="12.75">
      <c r="A133" s="85" t="s">
        <v>179</v>
      </c>
      <c r="B133" s="64">
        <v>1000</v>
      </c>
      <c r="C133" s="65">
        <v>4.605</v>
      </c>
      <c r="D133" s="72"/>
      <c r="E133" s="67">
        <f t="shared" si="64"/>
        <v>0</v>
      </c>
      <c r="F133" s="64"/>
      <c r="G133" s="69">
        <f t="shared" si="65"/>
        <v>0</v>
      </c>
      <c r="H133" s="76"/>
      <c r="I133" s="72"/>
      <c r="J133" s="67">
        <f t="shared" si="66"/>
        <v>0</v>
      </c>
      <c r="K133" s="64"/>
      <c r="L133" s="69">
        <f t="shared" si="67"/>
        <v>0</v>
      </c>
      <c r="M133" s="129"/>
      <c r="N133" s="85" t="s">
        <v>179</v>
      </c>
      <c r="O133" s="76"/>
      <c r="P133" s="72"/>
      <c r="Q133" s="119">
        <f t="shared" si="60"/>
        <v>0</v>
      </c>
      <c r="R133" s="64"/>
      <c r="S133" s="69">
        <f t="shared" si="61"/>
        <v>0</v>
      </c>
      <c r="T133" s="76"/>
      <c r="U133" s="72"/>
      <c r="V133" s="119">
        <f t="shared" si="68"/>
        <v>0</v>
      </c>
      <c r="W133" s="64"/>
      <c r="X133" s="69">
        <f t="shared" si="69"/>
        <v>0</v>
      </c>
    </row>
    <row r="134" spans="1:24" ht="12.75">
      <c r="A134" s="85" t="s">
        <v>180</v>
      </c>
      <c r="B134" s="64">
        <v>1000</v>
      </c>
      <c r="C134" s="65">
        <v>4.913</v>
      </c>
      <c r="D134" s="72"/>
      <c r="E134" s="67">
        <f t="shared" si="64"/>
        <v>0</v>
      </c>
      <c r="F134" s="64"/>
      <c r="G134" s="69">
        <f t="shared" si="65"/>
        <v>0</v>
      </c>
      <c r="H134" s="76"/>
      <c r="I134" s="72"/>
      <c r="J134" s="67">
        <f t="shared" si="66"/>
        <v>0</v>
      </c>
      <c r="K134" s="64"/>
      <c r="L134" s="69">
        <f t="shared" si="67"/>
        <v>0</v>
      </c>
      <c r="M134" s="129"/>
      <c r="N134" s="85" t="s">
        <v>180</v>
      </c>
      <c r="O134" s="76"/>
      <c r="P134" s="72"/>
      <c r="Q134" s="119">
        <f t="shared" si="60"/>
        <v>0</v>
      </c>
      <c r="R134" s="64"/>
      <c r="S134" s="69">
        <f t="shared" si="61"/>
        <v>0</v>
      </c>
      <c r="T134" s="76"/>
      <c r="U134" s="72"/>
      <c r="V134" s="119">
        <f t="shared" si="68"/>
        <v>0</v>
      </c>
      <c r="W134" s="64"/>
      <c r="X134" s="69">
        <f t="shared" si="69"/>
        <v>0</v>
      </c>
    </row>
    <row r="135" spans="1:24" ht="12.75">
      <c r="A135" s="85" t="s">
        <v>181</v>
      </c>
      <c r="B135" s="64">
        <v>1000</v>
      </c>
      <c r="C135" s="65">
        <v>5.222</v>
      </c>
      <c r="D135" s="72"/>
      <c r="E135" s="67">
        <f t="shared" si="64"/>
        <v>0</v>
      </c>
      <c r="F135" s="64"/>
      <c r="G135" s="69">
        <f t="shared" si="65"/>
        <v>0</v>
      </c>
      <c r="H135" s="76"/>
      <c r="I135" s="72"/>
      <c r="J135" s="67">
        <f t="shared" si="66"/>
        <v>0</v>
      </c>
      <c r="K135" s="64"/>
      <c r="L135" s="69">
        <f t="shared" si="67"/>
        <v>0</v>
      </c>
      <c r="M135" s="129"/>
      <c r="N135" s="85" t="s">
        <v>181</v>
      </c>
      <c r="O135" s="76"/>
      <c r="P135" s="72"/>
      <c r="Q135" s="119">
        <f t="shared" si="60"/>
        <v>0</v>
      </c>
      <c r="R135" s="64"/>
      <c r="S135" s="69">
        <f t="shared" si="61"/>
        <v>0</v>
      </c>
      <c r="T135" s="76"/>
      <c r="U135" s="72"/>
      <c r="V135" s="119">
        <f t="shared" si="68"/>
        <v>0</v>
      </c>
      <c r="W135" s="64"/>
      <c r="X135" s="69">
        <f t="shared" si="69"/>
        <v>0</v>
      </c>
    </row>
    <row r="136" spans="1:24" ht="12.75">
      <c r="A136" s="85" t="s">
        <v>182</v>
      </c>
      <c r="B136" s="64">
        <v>1000</v>
      </c>
      <c r="C136" s="65">
        <v>5.53</v>
      </c>
      <c r="D136" s="72"/>
      <c r="E136" s="67">
        <f t="shared" si="64"/>
        <v>0</v>
      </c>
      <c r="F136" s="64"/>
      <c r="G136" s="69">
        <f t="shared" si="65"/>
        <v>0</v>
      </c>
      <c r="H136" s="76"/>
      <c r="I136" s="72"/>
      <c r="J136" s="67">
        <f t="shared" si="66"/>
        <v>0</v>
      </c>
      <c r="K136" s="64"/>
      <c r="L136" s="69">
        <f t="shared" si="67"/>
        <v>0</v>
      </c>
      <c r="M136" s="129"/>
      <c r="N136" s="85" t="s">
        <v>182</v>
      </c>
      <c r="O136" s="76"/>
      <c r="P136" s="72"/>
      <c r="Q136" s="119">
        <f t="shared" si="60"/>
        <v>0</v>
      </c>
      <c r="R136" s="64"/>
      <c r="S136" s="69">
        <f t="shared" si="61"/>
        <v>0</v>
      </c>
      <c r="T136" s="76"/>
      <c r="U136" s="72"/>
      <c r="V136" s="119">
        <f t="shared" si="68"/>
        <v>0</v>
      </c>
      <c r="W136" s="64"/>
      <c r="X136" s="69">
        <f t="shared" si="69"/>
        <v>0</v>
      </c>
    </row>
    <row r="137" spans="1:24" ht="12.75">
      <c r="A137" s="85" t="s">
        <v>183</v>
      </c>
      <c r="B137" s="64">
        <v>1000</v>
      </c>
      <c r="C137" s="65">
        <v>5.838</v>
      </c>
      <c r="D137" s="72"/>
      <c r="E137" s="67">
        <f t="shared" si="64"/>
        <v>0</v>
      </c>
      <c r="F137" s="64"/>
      <c r="G137" s="69">
        <f t="shared" si="65"/>
        <v>0</v>
      </c>
      <c r="H137" s="76"/>
      <c r="I137" s="72"/>
      <c r="J137" s="67">
        <f t="shared" si="66"/>
        <v>0</v>
      </c>
      <c r="K137" s="64"/>
      <c r="L137" s="69">
        <f t="shared" si="67"/>
        <v>0</v>
      </c>
      <c r="M137" s="129"/>
      <c r="N137" s="85" t="s">
        <v>183</v>
      </c>
      <c r="O137" s="76"/>
      <c r="P137" s="72"/>
      <c r="Q137" s="119">
        <f t="shared" si="60"/>
        <v>0</v>
      </c>
      <c r="R137" s="64"/>
      <c r="S137" s="69">
        <f t="shared" si="61"/>
        <v>0</v>
      </c>
      <c r="T137" s="76"/>
      <c r="U137" s="72"/>
      <c r="V137" s="119">
        <f t="shared" si="68"/>
        <v>0</v>
      </c>
      <c r="W137" s="64"/>
      <c r="X137" s="69">
        <f t="shared" si="69"/>
        <v>0</v>
      </c>
    </row>
    <row r="138" spans="1:24" ht="12.75">
      <c r="A138" s="85" t="s">
        <v>184</v>
      </c>
      <c r="B138" s="64">
        <v>1000</v>
      </c>
      <c r="C138" s="65">
        <v>6.146</v>
      </c>
      <c r="D138" s="72"/>
      <c r="E138" s="67">
        <f t="shared" si="64"/>
        <v>0</v>
      </c>
      <c r="F138" s="64"/>
      <c r="G138" s="69">
        <f t="shared" si="65"/>
        <v>0</v>
      </c>
      <c r="H138" s="76"/>
      <c r="I138" s="72"/>
      <c r="J138" s="67">
        <f t="shared" si="66"/>
        <v>0</v>
      </c>
      <c r="K138" s="64"/>
      <c r="L138" s="69">
        <f t="shared" si="67"/>
        <v>0</v>
      </c>
      <c r="M138" s="129"/>
      <c r="N138" s="85" t="s">
        <v>184</v>
      </c>
      <c r="O138" s="76"/>
      <c r="P138" s="72"/>
      <c r="Q138" s="119">
        <f t="shared" si="60"/>
        <v>0</v>
      </c>
      <c r="R138" s="64"/>
      <c r="S138" s="69">
        <f t="shared" si="61"/>
        <v>0</v>
      </c>
      <c r="T138" s="76"/>
      <c r="U138" s="72"/>
      <c r="V138" s="119">
        <f t="shared" si="68"/>
        <v>0</v>
      </c>
      <c r="W138" s="64"/>
      <c r="X138" s="69">
        <f t="shared" si="69"/>
        <v>0</v>
      </c>
    </row>
    <row r="139" spans="1:24" ht="12.75">
      <c r="A139" s="85" t="s">
        <v>185</v>
      </c>
      <c r="B139" s="64">
        <v>1000</v>
      </c>
      <c r="C139" s="65">
        <v>6.455</v>
      </c>
      <c r="D139" s="72"/>
      <c r="E139" s="67">
        <f t="shared" si="64"/>
        <v>0</v>
      </c>
      <c r="F139" s="64"/>
      <c r="G139" s="69">
        <f t="shared" si="65"/>
        <v>0</v>
      </c>
      <c r="H139" s="76"/>
      <c r="I139" s="72"/>
      <c r="J139" s="67">
        <f t="shared" si="66"/>
        <v>0</v>
      </c>
      <c r="K139" s="64"/>
      <c r="L139" s="69">
        <f t="shared" si="67"/>
        <v>0</v>
      </c>
      <c r="M139" s="129"/>
      <c r="N139" s="85" t="s">
        <v>185</v>
      </c>
      <c r="O139" s="76"/>
      <c r="P139" s="72"/>
      <c r="Q139" s="119">
        <f t="shared" si="60"/>
        <v>0</v>
      </c>
      <c r="R139" s="64"/>
      <c r="S139" s="69">
        <f t="shared" si="61"/>
        <v>0</v>
      </c>
      <c r="T139" s="76"/>
      <c r="U139" s="72"/>
      <c r="V139" s="119">
        <f t="shared" si="68"/>
        <v>0</v>
      </c>
      <c r="W139" s="64"/>
      <c r="X139" s="69">
        <f t="shared" si="69"/>
        <v>0</v>
      </c>
    </row>
    <row r="140" spans="1:24" ht="12.75">
      <c r="A140" s="85" t="s">
        <v>799</v>
      </c>
      <c r="B140" s="64">
        <v>1000</v>
      </c>
      <c r="C140" s="65">
        <v>6.763</v>
      </c>
      <c r="D140" s="72"/>
      <c r="E140" s="67">
        <f t="shared" si="64"/>
        <v>0</v>
      </c>
      <c r="F140" s="64"/>
      <c r="G140" s="69">
        <f t="shared" si="65"/>
        <v>0</v>
      </c>
      <c r="H140" s="76"/>
      <c r="I140" s="72"/>
      <c r="J140" s="67">
        <f t="shared" si="66"/>
        <v>0</v>
      </c>
      <c r="K140" s="64"/>
      <c r="L140" s="69">
        <f t="shared" si="67"/>
        <v>0</v>
      </c>
      <c r="M140" s="129"/>
      <c r="N140" s="85" t="s">
        <v>799</v>
      </c>
      <c r="O140" s="76"/>
      <c r="P140" s="72"/>
      <c r="Q140" s="119">
        <f t="shared" si="60"/>
        <v>0</v>
      </c>
      <c r="R140" s="64"/>
      <c r="S140" s="69">
        <f t="shared" si="61"/>
        <v>0</v>
      </c>
      <c r="T140" s="76"/>
      <c r="U140" s="72"/>
      <c r="V140" s="119">
        <f t="shared" si="68"/>
        <v>0</v>
      </c>
      <c r="W140" s="64"/>
      <c r="X140" s="69">
        <f t="shared" si="69"/>
        <v>0</v>
      </c>
    </row>
    <row r="141" spans="1:24" ht="12.75">
      <c r="A141" s="85" t="s">
        <v>556</v>
      </c>
      <c r="B141" s="64">
        <v>1000</v>
      </c>
      <c r="C141" s="65">
        <v>7.225</v>
      </c>
      <c r="D141" s="72"/>
      <c r="E141" s="67">
        <f t="shared" si="64"/>
        <v>0</v>
      </c>
      <c r="F141" s="64"/>
      <c r="G141" s="69">
        <f t="shared" si="65"/>
        <v>0</v>
      </c>
      <c r="H141" s="76"/>
      <c r="I141" s="72"/>
      <c r="J141" s="67">
        <f t="shared" si="66"/>
        <v>0</v>
      </c>
      <c r="K141" s="64"/>
      <c r="L141" s="69">
        <f t="shared" si="67"/>
        <v>0</v>
      </c>
      <c r="M141" s="129"/>
      <c r="N141" s="85" t="s">
        <v>556</v>
      </c>
      <c r="O141" s="76"/>
      <c r="P141" s="72"/>
      <c r="Q141" s="119">
        <f t="shared" si="60"/>
        <v>0</v>
      </c>
      <c r="R141" s="64"/>
      <c r="S141" s="69">
        <f t="shared" si="61"/>
        <v>0</v>
      </c>
      <c r="T141" s="76"/>
      <c r="U141" s="72"/>
      <c r="V141" s="119">
        <f t="shared" si="68"/>
        <v>0</v>
      </c>
      <c r="W141" s="64"/>
      <c r="X141" s="69">
        <f t="shared" si="69"/>
        <v>0</v>
      </c>
    </row>
    <row r="142" spans="1:24" ht="12.75">
      <c r="A142" s="85" t="s">
        <v>800</v>
      </c>
      <c r="B142" s="64">
        <v>1000</v>
      </c>
      <c r="C142" s="65">
        <v>7.688</v>
      </c>
      <c r="D142" s="72"/>
      <c r="E142" s="67">
        <f t="shared" si="64"/>
        <v>0</v>
      </c>
      <c r="F142" s="64"/>
      <c r="G142" s="69">
        <f t="shared" si="65"/>
        <v>0</v>
      </c>
      <c r="H142" s="76"/>
      <c r="I142" s="72"/>
      <c r="J142" s="67">
        <f t="shared" si="66"/>
        <v>0</v>
      </c>
      <c r="K142" s="64"/>
      <c r="L142" s="69">
        <f t="shared" si="67"/>
        <v>0</v>
      </c>
      <c r="M142" s="129"/>
      <c r="N142" s="85" t="s">
        <v>800</v>
      </c>
      <c r="O142" s="76"/>
      <c r="P142" s="72"/>
      <c r="Q142" s="119">
        <f t="shared" si="60"/>
        <v>0</v>
      </c>
      <c r="R142" s="64"/>
      <c r="S142" s="69">
        <f t="shared" si="61"/>
        <v>0</v>
      </c>
      <c r="T142" s="76"/>
      <c r="U142" s="72"/>
      <c r="V142" s="119">
        <f t="shared" si="68"/>
        <v>0</v>
      </c>
      <c r="W142" s="64"/>
      <c r="X142" s="69">
        <f t="shared" si="69"/>
        <v>0</v>
      </c>
    </row>
    <row r="143" spans="1:24" ht="12.75">
      <c r="A143" s="85" t="s">
        <v>557</v>
      </c>
      <c r="B143" s="64">
        <v>1000</v>
      </c>
      <c r="C143" s="65">
        <v>7.996</v>
      </c>
      <c r="D143" s="72"/>
      <c r="E143" s="67">
        <f t="shared" si="64"/>
        <v>0</v>
      </c>
      <c r="F143" s="64"/>
      <c r="G143" s="69">
        <f t="shared" si="65"/>
        <v>0</v>
      </c>
      <c r="H143" s="76"/>
      <c r="I143" s="72"/>
      <c r="J143" s="67">
        <f t="shared" si="66"/>
        <v>0</v>
      </c>
      <c r="K143" s="64"/>
      <c r="L143" s="69">
        <f t="shared" si="67"/>
        <v>0</v>
      </c>
      <c r="M143" s="129"/>
      <c r="N143" s="85" t="s">
        <v>557</v>
      </c>
      <c r="O143" s="76"/>
      <c r="P143" s="72"/>
      <c r="Q143" s="119">
        <f t="shared" si="60"/>
        <v>0</v>
      </c>
      <c r="R143" s="64"/>
      <c r="S143" s="69">
        <f t="shared" si="61"/>
        <v>0</v>
      </c>
      <c r="T143" s="76"/>
      <c r="U143" s="72"/>
      <c r="V143" s="119">
        <f t="shared" si="68"/>
        <v>0</v>
      </c>
      <c r="W143" s="64"/>
      <c r="X143" s="69">
        <f t="shared" si="69"/>
        <v>0</v>
      </c>
    </row>
    <row r="144" spans="1:24" ht="12.75">
      <c r="A144" s="85" t="s">
        <v>801</v>
      </c>
      <c r="B144" s="64">
        <v>1000</v>
      </c>
      <c r="C144" s="65">
        <v>8.304</v>
      </c>
      <c r="D144" s="72"/>
      <c r="E144" s="67">
        <f t="shared" si="64"/>
        <v>0</v>
      </c>
      <c r="F144" s="64"/>
      <c r="G144" s="69">
        <f t="shared" si="65"/>
        <v>0</v>
      </c>
      <c r="H144" s="76"/>
      <c r="I144" s="72"/>
      <c r="J144" s="67">
        <f t="shared" si="66"/>
        <v>0</v>
      </c>
      <c r="K144" s="64"/>
      <c r="L144" s="69">
        <f t="shared" si="67"/>
        <v>0</v>
      </c>
      <c r="M144" s="129"/>
      <c r="N144" s="85" t="s">
        <v>801</v>
      </c>
      <c r="O144" s="76"/>
      <c r="P144" s="72"/>
      <c r="Q144" s="119">
        <f t="shared" si="60"/>
        <v>0</v>
      </c>
      <c r="R144" s="64"/>
      <c r="S144" s="69">
        <f t="shared" si="61"/>
        <v>0</v>
      </c>
      <c r="T144" s="76"/>
      <c r="U144" s="72"/>
      <c r="V144" s="119">
        <f t="shared" si="68"/>
        <v>0</v>
      </c>
      <c r="W144" s="64"/>
      <c r="X144" s="69">
        <f t="shared" si="69"/>
        <v>0</v>
      </c>
    </row>
    <row r="145" spans="1:24" ht="12.75">
      <c r="A145" s="85" t="s">
        <v>802</v>
      </c>
      <c r="B145" s="64">
        <v>1000</v>
      </c>
      <c r="C145" s="65">
        <v>8.767</v>
      </c>
      <c r="D145" s="72"/>
      <c r="E145" s="67">
        <f t="shared" si="64"/>
        <v>0</v>
      </c>
      <c r="F145" s="64"/>
      <c r="G145" s="69">
        <f t="shared" si="65"/>
        <v>0</v>
      </c>
      <c r="H145" s="76"/>
      <c r="I145" s="72"/>
      <c r="J145" s="67">
        <f t="shared" si="66"/>
        <v>0</v>
      </c>
      <c r="K145" s="64"/>
      <c r="L145" s="69">
        <f t="shared" si="67"/>
        <v>0</v>
      </c>
      <c r="M145" s="129"/>
      <c r="N145" s="85" t="s">
        <v>802</v>
      </c>
      <c r="O145" s="76"/>
      <c r="P145" s="72"/>
      <c r="Q145" s="119">
        <f t="shared" si="60"/>
        <v>0</v>
      </c>
      <c r="R145" s="64"/>
      <c r="S145" s="69">
        <f t="shared" si="61"/>
        <v>0</v>
      </c>
      <c r="T145" s="76"/>
      <c r="U145" s="72"/>
      <c r="V145" s="119">
        <f t="shared" si="68"/>
        <v>0</v>
      </c>
      <c r="W145" s="64"/>
      <c r="X145" s="69">
        <f t="shared" si="69"/>
        <v>0</v>
      </c>
    </row>
    <row r="146" spans="1:24" ht="12.75">
      <c r="A146" s="85" t="s">
        <v>803</v>
      </c>
      <c r="B146" s="64">
        <v>1000</v>
      </c>
      <c r="C146" s="65">
        <v>9.299</v>
      </c>
      <c r="D146" s="72"/>
      <c r="E146" s="67">
        <f t="shared" si="64"/>
        <v>0</v>
      </c>
      <c r="F146" s="64"/>
      <c r="G146" s="69">
        <f t="shared" si="65"/>
        <v>0</v>
      </c>
      <c r="H146" s="76"/>
      <c r="I146" s="72"/>
      <c r="J146" s="67">
        <f t="shared" si="66"/>
        <v>0</v>
      </c>
      <c r="K146" s="64"/>
      <c r="L146" s="69">
        <f t="shared" si="67"/>
        <v>0</v>
      </c>
      <c r="M146" s="129"/>
      <c r="N146" s="85" t="s">
        <v>803</v>
      </c>
      <c r="O146" s="76"/>
      <c r="P146" s="72"/>
      <c r="Q146" s="119">
        <f t="shared" si="60"/>
        <v>0</v>
      </c>
      <c r="R146" s="64"/>
      <c r="S146" s="69">
        <f t="shared" si="61"/>
        <v>0</v>
      </c>
      <c r="T146" s="76"/>
      <c r="U146" s="72"/>
      <c r="V146" s="119">
        <f t="shared" si="68"/>
        <v>0</v>
      </c>
      <c r="W146" s="64"/>
      <c r="X146" s="69">
        <f t="shared" si="69"/>
        <v>0</v>
      </c>
    </row>
    <row r="147" spans="1:24" ht="12.75">
      <c r="A147" s="85" t="s">
        <v>558</v>
      </c>
      <c r="B147" s="64">
        <v>1000</v>
      </c>
      <c r="C147" s="65">
        <v>9.537</v>
      </c>
      <c r="D147" s="72"/>
      <c r="E147" s="67">
        <f t="shared" si="64"/>
        <v>0</v>
      </c>
      <c r="F147" s="64"/>
      <c r="G147" s="69">
        <f t="shared" si="65"/>
        <v>0</v>
      </c>
      <c r="H147" s="76"/>
      <c r="I147" s="72"/>
      <c r="J147" s="67">
        <f t="shared" si="66"/>
        <v>0</v>
      </c>
      <c r="K147" s="64"/>
      <c r="L147" s="69">
        <f t="shared" si="67"/>
        <v>0</v>
      </c>
      <c r="M147" s="129"/>
      <c r="N147" s="85" t="s">
        <v>558</v>
      </c>
      <c r="O147" s="76"/>
      <c r="P147" s="72"/>
      <c r="Q147" s="119">
        <f t="shared" si="60"/>
        <v>0</v>
      </c>
      <c r="R147" s="64"/>
      <c r="S147" s="69">
        <f t="shared" si="61"/>
        <v>0</v>
      </c>
      <c r="T147" s="76"/>
      <c r="U147" s="72"/>
      <c r="V147" s="119">
        <f t="shared" si="68"/>
        <v>0</v>
      </c>
      <c r="W147" s="64"/>
      <c r="X147" s="69">
        <f t="shared" si="69"/>
        <v>0</v>
      </c>
    </row>
    <row r="148" spans="1:24" ht="15">
      <c r="A148" s="84" t="s">
        <v>210</v>
      </c>
      <c r="B148" s="1"/>
      <c r="E148" s="7"/>
      <c r="G148" s="8"/>
      <c r="H148" s="76"/>
      <c r="J148" s="7"/>
      <c r="L148" s="8"/>
      <c r="M148" s="130"/>
      <c r="N148" s="84" t="s">
        <v>210</v>
      </c>
      <c r="O148" s="76"/>
      <c r="P148" s="124"/>
      <c r="Q148" s="123"/>
      <c r="R148" s="81"/>
      <c r="S148" s="82"/>
      <c r="T148" s="76"/>
      <c r="U148" s="124"/>
      <c r="V148" s="123"/>
      <c r="W148" s="81"/>
      <c r="X148" s="82"/>
    </row>
    <row r="149" spans="1:24" ht="12.75">
      <c r="A149" s="87" t="s">
        <v>186</v>
      </c>
      <c r="B149" s="64">
        <v>1000</v>
      </c>
      <c r="C149" s="65">
        <v>2.235</v>
      </c>
      <c r="D149" s="72"/>
      <c r="E149" s="67">
        <f>B149/C149*D149</f>
        <v>0</v>
      </c>
      <c r="F149" s="64"/>
      <c r="G149" s="69">
        <f>F149/B149*C149</f>
        <v>0</v>
      </c>
      <c r="H149" s="76"/>
      <c r="I149" s="72"/>
      <c r="J149" s="67">
        <f>B149/C149*I149/0.356</f>
        <v>0</v>
      </c>
      <c r="K149" s="64"/>
      <c r="L149" s="69">
        <f>K149/B149*C149*0.356</f>
        <v>0</v>
      </c>
      <c r="M149" s="129"/>
      <c r="N149" s="87" t="s">
        <v>186</v>
      </c>
      <c r="O149" s="76"/>
      <c r="P149" s="120"/>
      <c r="Q149" s="122">
        <f aca="true" t="shared" si="70" ref="Q149:Q155">B149/C149*P149/1.134</f>
        <v>0</v>
      </c>
      <c r="R149" s="79"/>
      <c r="S149" s="80">
        <f aca="true" t="shared" si="71" ref="S149:S155">R149/B149*C149*1.134</f>
        <v>0</v>
      </c>
      <c r="T149" s="76"/>
      <c r="U149" s="72"/>
      <c r="V149" s="119">
        <f>B149/C149*U149/1.08</f>
        <v>0</v>
      </c>
      <c r="W149" s="64"/>
      <c r="X149" s="69">
        <f>W149/B149*C149*1.08</f>
        <v>0</v>
      </c>
    </row>
    <row r="150" spans="1:24" ht="12.75">
      <c r="A150" s="87" t="s">
        <v>805</v>
      </c>
      <c r="B150" s="64">
        <v>1000</v>
      </c>
      <c r="C150" s="65">
        <v>2.457</v>
      </c>
      <c r="D150" s="72"/>
      <c r="E150" s="67">
        <f>B150/C150*D150</f>
        <v>0</v>
      </c>
      <c r="F150" s="64"/>
      <c r="G150" s="69">
        <f>F150/B150*C150</f>
        <v>0</v>
      </c>
      <c r="H150" s="76"/>
      <c r="I150" s="72"/>
      <c r="J150" s="67">
        <f>B150/C150*I150/0.356</f>
        <v>0</v>
      </c>
      <c r="K150" s="64"/>
      <c r="L150" s="69">
        <f>K150/B150*C150*0.356</f>
        <v>0</v>
      </c>
      <c r="M150" s="129"/>
      <c r="N150" s="87" t="s">
        <v>805</v>
      </c>
      <c r="O150" s="76"/>
      <c r="P150" s="120"/>
      <c r="Q150" s="122">
        <f t="shared" si="70"/>
        <v>0</v>
      </c>
      <c r="R150" s="79"/>
      <c r="S150" s="80">
        <f t="shared" si="71"/>
        <v>0</v>
      </c>
      <c r="T150" s="76"/>
      <c r="U150" s="72"/>
      <c r="V150" s="119">
        <f>B150/C150*U150/1.08</f>
        <v>0</v>
      </c>
      <c r="W150" s="64"/>
      <c r="X150" s="69">
        <f>W150/B150*C150*1.08</f>
        <v>0</v>
      </c>
    </row>
    <row r="151" spans="1:24" ht="12.75">
      <c r="A151" s="85" t="s">
        <v>187</v>
      </c>
      <c r="B151" s="64">
        <v>1000</v>
      </c>
      <c r="C151" s="65">
        <v>2.679</v>
      </c>
      <c r="D151" s="72"/>
      <c r="E151" s="67">
        <f aca="true" t="shared" si="72" ref="E151:E175">B151/C151*D151</f>
        <v>0</v>
      </c>
      <c r="F151" s="64"/>
      <c r="G151" s="69">
        <f aca="true" t="shared" si="73" ref="G151:G175">F151/B151*C151</f>
        <v>0</v>
      </c>
      <c r="H151" s="76"/>
      <c r="I151" s="72"/>
      <c r="J151" s="67">
        <f aca="true" t="shared" si="74" ref="J151:J175">B151/C151*I151/0.356</f>
        <v>0</v>
      </c>
      <c r="K151" s="64"/>
      <c r="L151" s="69">
        <f aca="true" t="shared" si="75" ref="L151:L175">K151/B151*C151*0.356</f>
        <v>0</v>
      </c>
      <c r="M151" s="129"/>
      <c r="N151" s="85" t="s">
        <v>187</v>
      </c>
      <c r="O151" s="76"/>
      <c r="P151" s="72"/>
      <c r="Q151" s="119">
        <f t="shared" si="70"/>
        <v>0</v>
      </c>
      <c r="R151" s="64"/>
      <c r="S151" s="69">
        <f t="shared" si="71"/>
        <v>0</v>
      </c>
      <c r="T151" s="76"/>
      <c r="U151" s="72"/>
      <c r="V151" s="119">
        <f aca="true" t="shared" si="76" ref="V151:V175">B151/C151*U151/1.08</f>
        <v>0</v>
      </c>
      <c r="W151" s="64"/>
      <c r="X151" s="69">
        <f aca="true" t="shared" si="77" ref="X151:X175">W151/B151*C151*1.08</f>
        <v>0</v>
      </c>
    </row>
    <row r="152" spans="1:24" ht="12.75">
      <c r="A152" s="85" t="s">
        <v>819</v>
      </c>
      <c r="B152" s="64">
        <v>1000</v>
      </c>
      <c r="C152" s="65">
        <v>2.901</v>
      </c>
      <c r="D152" s="72"/>
      <c r="E152" s="67">
        <f>B152/C152*D152</f>
        <v>0</v>
      </c>
      <c r="F152" s="64"/>
      <c r="G152" s="69">
        <f>F152/B152*C152</f>
        <v>0</v>
      </c>
      <c r="H152" s="76"/>
      <c r="I152" s="72"/>
      <c r="J152" s="67">
        <f>B152/C152*I152/0.356</f>
        <v>0</v>
      </c>
      <c r="K152" s="64"/>
      <c r="L152" s="69">
        <f>K152/B152*C152*0.356</f>
        <v>0</v>
      </c>
      <c r="M152" s="129"/>
      <c r="N152" s="85" t="s">
        <v>819</v>
      </c>
      <c r="O152" s="76"/>
      <c r="P152" s="72"/>
      <c r="Q152" s="119">
        <f t="shared" si="70"/>
        <v>0</v>
      </c>
      <c r="R152" s="64"/>
      <c r="S152" s="69">
        <f t="shared" si="71"/>
        <v>0</v>
      </c>
      <c r="T152" s="76"/>
      <c r="U152" s="72"/>
      <c r="V152" s="119">
        <f>B152/C152*U152/1.08</f>
        <v>0</v>
      </c>
      <c r="W152" s="64"/>
      <c r="X152" s="69">
        <f>W152/B152*C152*1.08</f>
        <v>0</v>
      </c>
    </row>
    <row r="153" spans="1:24" ht="12.75">
      <c r="A153" s="85" t="s">
        <v>188</v>
      </c>
      <c r="B153" s="64">
        <v>1000</v>
      </c>
      <c r="C153" s="65">
        <v>3.123</v>
      </c>
      <c r="D153" s="72"/>
      <c r="E153" s="67">
        <f t="shared" si="72"/>
        <v>0</v>
      </c>
      <c r="F153" s="64"/>
      <c r="G153" s="69">
        <f t="shared" si="73"/>
        <v>0</v>
      </c>
      <c r="H153" s="76"/>
      <c r="I153" s="72"/>
      <c r="J153" s="67">
        <f t="shared" si="74"/>
        <v>0</v>
      </c>
      <c r="K153" s="64"/>
      <c r="L153" s="69">
        <f t="shared" si="75"/>
        <v>0</v>
      </c>
      <c r="M153" s="129"/>
      <c r="N153" s="85" t="s">
        <v>188</v>
      </c>
      <c r="O153" s="76"/>
      <c r="P153" s="72"/>
      <c r="Q153" s="119">
        <f t="shared" si="70"/>
        <v>0</v>
      </c>
      <c r="R153" s="64"/>
      <c r="S153" s="69">
        <f t="shared" si="71"/>
        <v>0</v>
      </c>
      <c r="T153" s="76"/>
      <c r="U153" s="72"/>
      <c r="V153" s="119">
        <f t="shared" si="76"/>
        <v>0</v>
      </c>
      <c r="W153" s="64"/>
      <c r="X153" s="69">
        <f t="shared" si="77"/>
        <v>0</v>
      </c>
    </row>
    <row r="154" spans="1:24" ht="12.75">
      <c r="A154" s="85" t="s">
        <v>189</v>
      </c>
      <c r="B154" s="64">
        <v>1000</v>
      </c>
      <c r="C154" s="65">
        <v>3.563</v>
      </c>
      <c r="D154" s="72"/>
      <c r="E154" s="67">
        <f t="shared" si="72"/>
        <v>0</v>
      </c>
      <c r="F154" s="64"/>
      <c r="G154" s="69">
        <f t="shared" si="73"/>
        <v>0</v>
      </c>
      <c r="H154" s="76"/>
      <c r="I154" s="72"/>
      <c r="J154" s="67">
        <f t="shared" si="74"/>
        <v>0</v>
      </c>
      <c r="K154" s="64"/>
      <c r="L154" s="69">
        <f t="shared" si="75"/>
        <v>0</v>
      </c>
      <c r="M154" s="129"/>
      <c r="N154" s="85" t="s">
        <v>189</v>
      </c>
      <c r="O154" s="76"/>
      <c r="P154" s="72"/>
      <c r="Q154" s="119">
        <f t="shared" si="70"/>
        <v>0</v>
      </c>
      <c r="R154" s="64"/>
      <c r="S154" s="69">
        <f t="shared" si="71"/>
        <v>0</v>
      </c>
      <c r="T154" s="76"/>
      <c r="U154" s="72"/>
      <c r="V154" s="119">
        <f t="shared" si="76"/>
        <v>0</v>
      </c>
      <c r="W154" s="64"/>
      <c r="X154" s="69">
        <f t="shared" si="77"/>
        <v>0</v>
      </c>
    </row>
    <row r="155" spans="1:24" ht="12.75">
      <c r="A155" s="85" t="s">
        <v>190</v>
      </c>
      <c r="B155" s="64">
        <v>1000</v>
      </c>
      <c r="C155" s="65">
        <v>4.007</v>
      </c>
      <c r="D155" s="72"/>
      <c r="E155" s="67">
        <f t="shared" si="72"/>
        <v>0</v>
      </c>
      <c r="F155" s="64"/>
      <c r="G155" s="69">
        <f t="shared" si="73"/>
        <v>0</v>
      </c>
      <c r="H155" s="76"/>
      <c r="I155" s="72"/>
      <c r="J155" s="67">
        <f t="shared" si="74"/>
        <v>0</v>
      </c>
      <c r="K155" s="64"/>
      <c r="L155" s="69">
        <f t="shared" si="75"/>
        <v>0</v>
      </c>
      <c r="M155" s="129"/>
      <c r="N155" s="85" t="s">
        <v>190</v>
      </c>
      <c r="O155" s="76"/>
      <c r="P155" s="72"/>
      <c r="Q155" s="119">
        <f t="shared" si="70"/>
        <v>0</v>
      </c>
      <c r="R155" s="64"/>
      <c r="S155" s="69">
        <f t="shared" si="71"/>
        <v>0</v>
      </c>
      <c r="T155" s="76"/>
      <c r="U155" s="72"/>
      <c r="V155" s="119">
        <f t="shared" si="76"/>
        <v>0</v>
      </c>
      <c r="W155" s="64"/>
      <c r="X155" s="69">
        <f t="shared" si="77"/>
        <v>0</v>
      </c>
    </row>
    <row r="156" spans="1:24" ht="12.75">
      <c r="A156" s="85" t="s">
        <v>191</v>
      </c>
      <c r="B156" s="64">
        <v>1000</v>
      </c>
      <c r="C156" s="65">
        <v>4.451</v>
      </c>
      <c r="D156" s="72"/>
      <c r="E156" s="67">
        <f t="shared" si="72"/>
        <v>0</v>
      </c>
      <c r="F156" s="64"/>
      <c r="G156" s="69">
        <f t="shared" si="73"/>
        <v>0</v>
      </c>
      <c r="H156" s="76"/>
      <c r="I156" s="72"/>
      <c r="J156" s="67">
        <f t="shared" si="74"/>
        <v>0</v>
      </c>
      <c r="K156" s="64"/>
      <c r="L156" s="69">
        <f t="shared" si="75"/>
        <v>0</v>
      </c>
      <c r="M156" s="129"/>
      <c r="N156" s="85" t="s">
        <v>191</v>
      </c>
      <c r="O156" s="76"/>
      <c r="P156" s="72"/>
      <c r="Q156" s="119">
        <f aca="true" t="shared" si="78" ref="Q156:Q165">B156/C156*P156/1.134</f>
        <v>0</v>
      </c>
      <c r="R156" s="64"/>
      <c r="S156" s="69">
        <f aca="true" t="shared" si="79" ref="S156:S165">R156/B156*C156*1.134</f>
        <v>0</v>
      </c>
      <c r="T156" s="76"/>
      <c r="U156" s="72"/>
      <c r="V156" s="119">
        <f t="shared" si="76"/>
        <v>0</v>
      </c>
      <c r="W156" s="64"/>
      <c r="X156" s="69">
        <f t="shared" si="77"/>
        <v>0</v>
      </c>
    </row>
    <row r="157" spans="1:24" ht="12.75">
      <c r="A157" s="85" t="s">
        <v>192</v>
      </c>
      <c r="B157" s="64">
        <v>1000</v>
      </c>
      <c r="C157" s="65">
        <v>4.895</v>
      </c>
      <c r="D157" s="72"/>
      <c r="E157" s="67">
        <f t="shared" si="72"/>
        <v>0</v>
      </c>
      <c r="F157" s="64"/>
      <c r="G157" s="69">
        <f t="shared" si="73"/>
        <v>0</v>
      </c>
      <c r="H157" s="76"/>
      <c r="I157" s="72"/>
      <c r="J157" s="67">
        <f t="shared" si="74"/>
        <v>0</v>
      </c>
      <c r="K157" s="64"/>
      <c r="L157" s="69">
        <f t="shared" si="75"/>
        <v>0</v>
      </c>
      <c r="M157" s="129"/>
      <c r="N157" s="85" t="s">
        <v>192</v>
      </c>
      <c r="O157" s="76"/>
      <c r="P157" s="72"/>
      <c r="Q157" s="119">
        <f t="shared" si="78"/>
        <v>0</v>
      </c>
      <c r="R157" s="64"/>
      <c r="S157" s="69">
        <f t="shared" si="79"/>
        <v>0</v>
      </c>
      <c r="T157" s="76"/>
      <c r="U157" s="72"/>
      <c r="V157" s="119">
        <f t="shared" si="76"/>
        <v>0</v>
      </c>
      <c r="W157" s="64"/>
      <c r="X157" s="69">
        <f t="shared" si="77"/>
        <v>0</v>
      </c>
    </row>
    <row r="158" spans="1:24" ht="12.75">
      <c r="A158" s="85" t="s">
        <v>193</v>
      </c>
      <c r="B158" s="64">
        <v>1000</v>
      </c>
      <c r="C158" s="65">
        <v>5.309</v>
      </c>
      <c r="D158" s="72"/>
      <c r="E158" s="67">
        <f t="shared" si="72"/>
        <v>0</v>
      </c>
      <c r="F158" s="64"/>
      <c r="G158" s="69">
        <f t="shared" si="73"/>
        <v>0</v>
      </c>
      <c r="H158" s="76"/>
      <c r="I158" s="72"/>
      <c r="J158" s="67">
        <f t="shared" si="74"/>
        <v>0</v>
      </c>
      <c r="K158" s="64"/>
      <c r="L158" s="69">
        <f t="shared" si="75"/>
        <v>0</v>
      </c>
      <c r="M158" s="129"/>
      <c r="N158" s="85" t="s">
        <v>193</v>
      </c>
      <c r="O158" s="76"/>
      <c r="P158" s="72"/>
      <c r="Q158" s="119">
        <f t="shared" si="78"/>
        <v>0</v>
      </c>
      <c r="R158" s="64"/>
      <c r="S158" s="69">
        <f t="shared" si="79"/>
        <v>0</v>
      </c>
      <c r="T158" s="76"/>
      <c r="U158" s="72"/>
      <c r="V158" s="119">
        <f t="shared" si="76"/>
        <v>0</v>
      </c>
      <c r="W158" s="64"/>
      <c r="X158" s="69">
        <f t="shared" si="77"/>
        <v>0</v>
      </c>
    </row>
    <row r="159" spans="1:24" ht="12.75">
      <c r="A159" s="85" t="s">
        <v>194</v>
      </c>
      <c r="B159" s="64">
        <v>1000</v>
      </c>
      <c r="C159" s="65">
        <v>5.783</v>
      </c>
      <c r="D159" s="72"/>
      <c r="E159" s="67">
        <f t="shared" si="72"/>
        <v>0</v>
      </c>
      <c r="F159" s="64"/>
      <c r="G159" s="69">
        <f t="shared" si="73"/>
        <v>0</v>
      </c>
      <c r="H159" s="76"/>
      <c r="I159" s="72"/>
      <c r="J159" s="67">
        <f t="shared" si="74"/>
        <v>0</v>
      </c>
      <c r="K159" s="64"/>
      <c r="L159" s="69">
        <f t="shared" si="75"/>
        <v>0</v>
      </c>
      <c r="M159" s="129"/>
      <c r="N159" s="85" t="s">
        <v>194</v>
      </c>
      <c r="O159" s="76"/>
      <c r="P159" s="72"/>
      <c r="Q159" s="119">
        <f t="shared" si="78"/>
        <v>0</v>
      </c>
      <c r="R159" s="64"/>
      <c r="S159" s="69">
        <f t="shared" si="79"/>
        <v>0</v>
      </c>
      <c r="T159" s="76"/>
      <c r="U159" s="72"/>
      <c r="V159" s="119">
        <f t="shared" si="76"/>
        <v>0</v>
      </c>
      <c r="W159" s="64"/>
      <c r="X159" s="69">
        <f t="shared" si="77"/>
        <v>0</v>
      </c>
    </row>
    <row r="160" spans="1:24" ht="12.75">
      <c r="A160" s="85" t="s">
        <v>195</v>
      </c>
      <c r="B160" s="64">
        <v>1000</v>
      </c>
      <c r="C160" s="65">
        <v>6.227</v>
      </c>
      <c r="D160" s="72"/>
      <c r="E160" s="67">
        <f t="shared" si="72"/>
        <v>0</v>
      </c>
      <c r="F160" s="64"/>
      <c r="G160" s="69">
        <f t="shared" si="73"/>
        <v>0</v>
      </c>
      <c r="H160" s="76"/>
      <c r="I160" s="72"/>
      <c r="J160" s="67">
        <f t="shared" si="74"/>
        <v>0</v>
      </c>
      <c r="K160" s="64"/>
      <c r="L160" s="69">
        <f t="shared" si="75"/>
        <v>0</v>
      </c>
      <c r="M160" s="129"/>
      <c r="N160" s="85" t="s">
        <v>195</v>
      </c>
      <c r="O160" s="76"/>
      <c r="P160" s="72"/>
      <c r="Q160" s="119">
        <f t="shared" si="78"/>
        <v>0</v>
      </c>
      <c r="R160" s="64"/>
      <c r="S160" s="69">
        <f t="shared" si="79"/>
        <v>0</v>
      </c>
      <c r="T160" s="76"/>
      <c r="U160" s="72"/>
      <c r="V160" s="119">
        <f t="shared" si="76"/>
        <v>0</v>
      </c>
      <c r="W160" s="64"/>
      <c r="X160" s="69">
        <f t="shared" si="77"/>
        <v>0</v>
      </c>
    </row>
    <row r="161" spans="1:24" ht="12.75">
      <c r="A161" s="85" t="s">
        <v>196</v>
      </c>
      <c r="B161" s="64">
        <v>1000</v>
      </c>
      <c r="C161" s="65">
        <v>6.671</v>
      </c>
      <c r="D161" s="72"/>
      <c r="E161" s="67">
        <f t="shared" si="72"/>
        <v>0</v>
      </c>
      <c r="F161" s="64"/>
      <c r="G161" s="69">
        <f t="shared" si="73"/>
        <v>0</v>
      </c>
      <c r="H161" s="76"/>
      <c r="I161" s="72"/>
      <c r="J161" s="67">
        <f t="shared" si="74"/>
        <v>0</v>
      </c>
      <c r="K161" s="64"/>
      <c r="L161" s="69">
        <f t="shared" si="75"/>
        <v>0</v>
      </c>
      <c r="M161" s="129"/>
      <c r="N161" s="85" t="s">
        <v>196</v>
      </c>
      <c r="O161" s="76"/>
      <c r="P161" s="72"/>
      <c r="Q161" s="119">
        <f t="shared" si="78"/>
        <v>0</v>
      </c>
      <c r="R161" s="64"/>
      <c r="S161" s="69">
        <f t="shared" si="79"/>
        <v>0</v>
      </c>
      <c r="T161" s="76"/>
      <c r="U161" s="72"/>
      <c r="V161" s="119">
        <f t="shared" si="76"/>
        <v>0</v>
      </c>
      <c r="W161" s="64"/>
      <c r="X161" s="69">
        <f t="shared" si="77"/>
        <v>0</v>
      </c>
    </row>
    <row r="162" spans="1:24" ht="12.75">
      <c r="A162" s="85" t="s">
        <v>197</v>
      </c>
      <c r="B162" s="64">
        <v>1000</v>
      </c>
      <c r="C162" s="65">
        <v>7.115</v>
      </c>
      <c r="D162" s="72"/>
      <c r="E162" s="67">
        <f t="shared" si="72"/>
        <v>0</v>
      </c>
      <c r="F162" s="64"/>
      <c r="G162" s="69">
        <f t="shared" si="73"/>
        <v>0</v>
      </c>
      <c r="H162" s="76"/>
      <c r="I162" s="72"/>
      <c r="J162" s="67">
        <f t="shared" si="74"/>
        <v>0</v>
      </c>
      <c r="K162" s="64"/>
      <c r="L162" s="69">
        <f t="shared" si="75"/>
        <v>0</v>
      </c>
      <c r="M162" s="129"/>
      <c r="N162" s="85" t="s">
        <v>197</v>
      </c>
      <c r="O162" s="76"/>
      <c r="P162" s="72"/>
      <c r="Q162" s="119">
        <f t="shared" si="78"/>
        <v>0</v>
      </c>
      <c r="R162" s="64"/>
      <c r="S162" s="69">
        <f t="shared" si="79"/>
        <v>0</v>
      </c>
      <c r="T162" s="76"/>
      <c r="U162" s="72"/>
      <c r="V162" s="119">
        <f t="shared" si="76"/>
        <v>0</v>
      </c>
      <c r="W162" s="64"/>
      <c r="X162" s="69">
        <f t="shared" si="77"/>
        <v>0</v>
      </c>
    </row>
    <row r="163" spans="1:24" ht="12.75">
      <c r="A163" s="85" t="s">
        <v>198</v>
      </c>
      <c r="B163" s="64">
        <v>1000</v>
      </c>
      <c r="C163" s="65">
        <v>7.559</v>
      </c>
      <c r="D163" s="72"/>
      <c r="E163" s="67">
        <f t="shared" si="72"/>
        <v>0</v>
      </c>
      <c r="F163" s="64"/>
      <c r="G163" s="69">
        <f t="shared" si="73"/>
        <v>0</v>
      </c>
      <c r="H163" s="76"/>
      <c r="I163" s="72"/>
      <c r="J163" s="67">
        <f t="shared" si="74"/>
        <v>0</v>
      </c>
      <c r="K163" s="64"/>
      <c r="L163" s="69">
        <f t="shared" si="75"/>
        <v>0</v>
      </c>
      <c r="M163" s="129"/>
      <c r="N163" s="85" t="s">
        <v>198</v>
      </c>
      <c r="O163" s="76"/>
      <c r="P163" s="72"/>
      <c r="Q163" s="119">
        <f t="shared" si="78"/>
        <v>0</v>
      </c>
      <c r="R163" s="64"/>
      <c r="S163" s="69">
        <f t="shared" si="79"/>
        <v>0</v>
      </c>
      <c r="T163" s="76"/>
      <c r="U163" s="72"/>
      <c r="V163" s="119">
        <f t="shared" si="76"/>
        <v>0</v>
      </c>
      <c r="W163" s="64"/>
      <c r="X163" s="69">
        <f t="shared" si="77"/>
        <v>0</v>
      </c>
    </row>
    <row r="164" spans="1:24" ht="12.75">
      <c r="A164" s="85" t="s">
        <v>199</v>
      </c>
      <c r="B164" s="64">
        <v>1000</v>
      </c>
      <c r="C164" s="65">
        <v>8.002</v>
      </c>
      <c r="D164" s="72"/>
      <c r="E164" s="67">
        <f t="shared" si="72"/>
        <v>0</v>
      </c>
      <c r="F164" s="64"/>
      <c r="G164" s="69">
        <f t="shared" si="73"/>
        <v>0</v>
      </c>
      <c r="H164" s="76"/>
      <c r="I164" s="72"/>
      <c r="J164" s="67">
        <f t="shared" si="74"/>
        <v>0</v>
      </c>
      <c r="K164" s="64"/>
      <c r="L164" s="69">
        <f t="shared" si="75"/>
        <v>0</v>
      </c>
      <c r="M164" s="129"/>
      <c r="N164" s="85" t="s">
        <v>199</v>
      </c>
      <c r="O164" s="76"/>
      <c r="P164" s="72"/>
      <c r="Q164" s="119">
        <f t="shared" si="78"/>
        <v>0</v>
      </c>
      <c r="R164" s="64"/>
      <c r="S164" s="69">
        <f t="shared" si="79"/>
        <v>0</v>
      </c>
      <c r="T164" s="76"/>
      <c r="U164" s="72"/>
      <c r="V164" s="119">
        <f t="shared" si="76"/>
        <v>0</v>
      </c>
      <c r="W164" s="64"/>
      <c r="X164" s="69">
        <f t="shared" si="77"/>
        <v>0</v>
      </c>
    </row>
    <row r="165" spans="1:24" ht="12.75">
      <c r="A165" s="85" t="s">
        <v>200</v>
      </c>
      <c r="B165" s="64">
        <v>1000</v>
      </c>
      <c r="C165" s="65">
        <v>8.446</v>
      </c>
      <c r="D165" s="72"/>
      <c r="E165" s="67">
        <f t="shared" si="72"/>
        <v>0</v>
      </c>
      <c r="F165" s="64"/>
      <c r="G165" s="69">
        <f t="shared" si="73"/>
        <v>0</v>
      </c>
      <c r="H165" s="76"/>
      <c r="I165" s="72"/>
      <c r="J165" s="67">
        <f t="shared" si="74"/>
        <v>0</v>
      </c>
      <c r="K165" s="64"/>
      <c r="L165" s="69">
        <f t="shared" si="75"/>
        <v>0</v>
      </c>
      <c r="M165" s="129"/>
      <c r="N165" s="85" t="s">
        <v>200</v>
      </c>
      <c r="O165" s="76"/>
      <c r="P165" s="72"/>
      <c r="Q165" s="119">
        <f t="shared" si="78"/>
        <v>0</v>
      </c>
      <c r="R165" s="64"/>
      <c r="S165" s="69">
        <f t="shared" si="79"/>
        <v>0</v>
      </c>
      <c r="T165" s="76"/>
      <c r="U165" s="72"/>
      <c r="V165" s="119">
        <f t="shared" si="76"/>
        <v>0</v>
      </c>
      <c r="W165" s="64"/>
      <c r="X165" s="69">
        <f t="shared" si="77"/>
        <v>0</v>
      </c>
    </row>
    <row r="166" spans="1:24" ht="12.75">
      <c r="A166" s="85" t="s">
        <v>201</v>
      </c>
      <c r="B166" s="64">
        <v>1000</v>
      </c>
      <c r="C166" s="65">
        <v>8.89</v>
      </c>
      <c r="D166" s="72"/>
      <c r="E166" s="67">
        <f t="shared" si="72"/>
        <v>0</v>
      </c>
      <c r="F166" s="64"/>
      <c r="G166" s="69">
        <f t="shared" si="73"/>
        <v>0</v>
      </c>
      <c r="H166" s="76"/>
      <c r="I166" s="72"/>
      <c r="J166" s="67">
        <f t="shared" si="74"/>
        <v>0</v>
      </c>
      <c r="K166" s="64"/>
      <c r="L166" s="69">
        <f t="shared" si="75"/>
        <v>0</v>
      </c>
      <c r="M166" s="129"/>
      <c r="N166" s="85" t="s">
        <v>201</v>
      </c>
      <c r="O166" s="76"/>
      <c r="P166" s="72"/>
      <c r="Q166" s="119">
        <f>B166/C166*P166/1.134</f>
        <v>0</v>
      </c>
      <c r="R166" s="64"/>
      <c r="S166" s="69">
        <f>R166/B166*C166*1.134</f>
        <v>0</v>
      </c>
      <c r="T166" s="76"/>
      <c r="U166" s="72"/>
      <c r="V166" s="119">
        <f t="shared" si="76"/>
        <v>0</v>
      </c>
      <c r="W166" s="64"/>
      <c r="X166" s="69">
        <f t="shared" si="77"/>
        <v>0</v>
      </c>
    </row>
    <row r="167" spans="1:24" ht="12.75">
      <c r="A167" s="85" t="s">
        <v>202</v>
      </c>
      <c r="B167" s="64">
        <v>1000</v>
      </c>
      <c r="C167" s="65">
        <v>9.334</v>
      </c>
      <c r="D167" s="72"/>
      <c r="E167" s="67">
        <f t="shared" si="72"/>
        <v>0</v>
      </c>
      <c r="F167" s="64"/>
      <c r="G167" s="69">
        <f t="shared" si="73"/>
        <v>0</v>
      </c>
      <c r="H167" s="76"/>
      <c r="I167" s="72"/>
      <c r="J167" s="67">
        <f t="shared" si="74"/>
        <v>0</v>
      </c>
      <c r="K167" s="64"/>
      <c r="L167" s="69">
        <f t="shared" si="75"/>
        <v>0</v>
      </c>
      <c r="M167" s="129"/>
      <c r="N167" s="85" t="s">
        <v>202</v>
      </c>
      <c r="O167" s="76"/>
      <c r="P167" s="72"/>
      <c r="Q167" s="119">
        <f>B167/C167*P167/1.134</f>
        <v>0</v>
      </c>
      <c r="R167" s="64"/>
      <c r="S167" s="69">
        <f>R167/B167*C167*1.134</f>
        <v>0</v>
      </c>
      <c r="T167" s="76"/>
      <c r="U167" s="72"/>
      <c r="V167" s="119">
        <f t="shared" si="76"/>
        <v>0</v>
      </c>
      <c r="W167" s="64"/>
      <c r="X167" s="69">
        <f t="shared" si="77"/>
        <v>0</v>
      </c>
    </row>
    <row r="168" spans="1:24" ht="12.75">
      <c r="A168" s="85" t="s">
        <v>806</v>
      </c>
      <c r="B168" s="64">
        <v>1000</v>
      </c>
      <c r="C168" s="65">
        <v>9.778</v>
      </c>
      <c r="D168" s="72"/>
      <c r="E168" s="67">
        <f t="shared" si="72"/>
        <v>0</v>
      </c>
      <c r="F168" s="64"/>
      <c r="G168" s="69">
        <f t="shared" si="73"/>
        <v>0</v>
      </c>
      <c r="H168" s="76"/>
      <c r="I168" s="72"/>
      <c r="J168" s="67">
        <f t="shared" si="74"/>
        <v>0</v>
      </c>
      <c r="K168" s="64"/>
      <c r="L168" s="69">
        <f t="shared" si="75"/>
        <v>0</v>
      </c>
      <c r="M168" s="129"/>
      <c r="N168" s="85" t="s">
        <v>806</v>
      </c>
      <c r="O168" s="76"/>
      <c r="P168" s="72"/>
      <c r="Q168" s="119">
        <f aca="true" t="shared" si="80" ref="Q168:Q175">B168/C168*P168/1.134</f>
        <v>0</v>
      </c>
      <c r="R168" s="64"/>
      <c r="S168" s="69">
        <f aca="true" t="shared" si="81" ref="S168:S175">R168/B168*C168*1.134</f>
        <v>0</v>
      </c>
      <c r="T168" s="76"/>
      <c r="U168" s="72"/>
      <c r="V168" s="119">
        <f t="shared" si="76"/>
        <v>0</v>
      </c>
      <c r="W168" s="64"/>
      <c r="X168" s="69">
        <f t="shared" si="77"/>
        <v>0</v>
      </c>
    </row>
    <row r="169" spans="1:24" ht="12.75">
      <c r="A169" s="85" t="s">
        <v>559</v>
      </c>
      <c r="B169" s="64">
        <v>1000</v>
      </c>
      <c r="C169" s="65">
        <v>10.444</v>
      </c>
      <c r="D169" s="72"/>
      <c r="E169" s="67">
        <f t="shared" si="72"/>
        <v>0</v>
      </c>
      <c r="F169" s="64"/>
      <c r="G169" s="69">
        <f t="shared" si="73"/>
        <v>0</v>
      </c>
      <c r="H169" s="76"/>
      <c r="I169" s="72"/>
      <c r="J169" s="67">
        <f t="shared" si="74"/>
        <v>0</v>
      </c>
      <c r="K169" s="64"/>
      <c r="L169" s="69">
        <f t="shared" si="75"/>
        <v>0</v>
      </c>
      <c r="M169" s="129"/>
      <c r="N169" s="85" t="s">
        <v>559</v>
      </c>
      <c r="O169" s="76"/>
      <c r="P169" s="72"/>
      <c r="Q169" s="119">
        <f t="shared" si="80"/>
        <v>0</v>
      </c>
      <c r="R169" s="64"/>
      <c r="S169" s="69">
        <f t="shared" si="81"/>
        <v>0</v>
      </c>
      <c r="T169" s="76"/>
      <c r="U169" s="72"/>
      <c r="V169" s="119">
        <f t="shared" si="76"/>
        <v>0</v>
      </c>
      <c r="W169" s="64"/>
      <c r="X169" s="69">
        <f t="shared" si="77"/>
        <v>0</v>
      </c>
    </row>
    <row r="170" spans="1:24" ht="12.75">
      <c r="A170" s="85" t="s">
        <v>807</v>
      </c>
      <c r="B170" s="64">
        <v>1000</v>
      </c>
      <c r="C170" s="65">
        <v>11.11</v>
      </c>
      <c r="D170" s="72"/>
      <c r="E170" s="67">
        <f t="shared" si="72"/>
        <v>0</v>
      </c>
      <c r="F170" s="64"/>
      <c r="G170" s="69">
        <f t="shared" si="73"/>
        <v>0</v>
      </c>
      <c r="H170" s="76"/>
      <c r="I170" s="72"/>
      <c r="J170" s="67">
        <f t="shared" si="74"/>
        <v>0</v>
      </c>
      <c r="K170" s="64"/>
      <c r="L170" s="69">
        <f t="shared" si="75"/>
        <v>0</v>
      </c>
      <c r="M170" s="129"/>
      <c r="N170" s="85" t="s">
        <v>807</v>
      </c>
      <c r="O170" s="76"/>
      <c r="P170" s="72"/>
      <c r="Q170" s="119">
        <f t="shared" si="80"/>
        <v>0</v>
      </c>
      <c r="R170" s="64"/>
      <c r="S170" s="69">
        <f t="shared" si="81"/>
        <v>0</v>
      </c>
      <c r="T170" s="76"/>
      <c r="U170" s="72"/>
      <c r="V170" s="119">
        <f t="shared" si="76"/>
        <v>0</v>
      </c>
      <c r="W170" s="64"/>
      <c r="X170" s="69">
        <f t="shared" si="77"/>
        <v>0</v>
      </c>
    </row>
    <row r="171" spans="1:24" ht="12.75">
      <c r="A171" s="85" t="s">
        <v>560</v>
      </c>
      <c r="B171" s="64">
        <v>1000</v>
      </c>
      <c r="C171" s="65">
        <v>11.554</v>
      </c>
      <c r="D171" s="72"/>
      <c r="E171" s="67">
        <f t="shared" si="72"/>
        <v>0</v>
      </c>
      <c r="F171" s="64"/>
      <c r="G171" s="69">
        <f t="shared" si="73"/>
        <v>0</v>
      </c>
      <c r="H171" s="76"/>
      <c r="I171" s="72"/>
      <c r="J171" s="67">
        <f t="shared" si="74"/>
        <v>0</v>
      </c>
      <c r="K171" s="64"/>
      <c r="L171" s="69">
        <f t="shared" si="75"/>
        <v>0</v>
      </c>
      <c r="M171" s="129"/>
      <c r="N171" s="85" t="s">
        <v>560</v>
      </c>
      <c r="O171" s="76"/>
      <c r="P171" s="72"/>
      <c r="Q171" s="119">
        <f t="shared" si="80"/>
        <v>0</v>
      </c>
      <c r="R171" s="64"/>
      <c r="S171" s="69">
        <f t="shared" si="81"/>
        <v>0</v>
      </c>
      <c r="T171" s="76"/>
      <c r="U171" s="72"/>
      <c r="V171" s="119">
        <f t="shared" si="76"/>
        <v>0</v>
      </c>
      <c r="W171" s="64"/>
      <c r="X171" s="69">
        <f t="shared" si="77"/>
        <v>0</v>
      </c>
    </row>
    <row r="172" spans="1:24" ht="12.75">
      <c r="A172" s="85" t="s">
        <v>808</v>
      </c>
      <c r="B172" s="64">
        <v>1000</v>
      </c>
      <c r="C172" s="65">
        <v>11.998</v>
      </c>
      <c r="D172" s="72"/>
      <c r="E172" s="67">
        <f t="shared" si="72"/>
        <v>0</v>
      </c>
      <c r="F172" s="64"/>
      <c r="G172" s="69">
        <f t="shared" si="73"/>
        <v>0</v>
      </c>
      <c r="H172" s="76"/>
      <c r="I172" s="72"/>
      <c r="J172" s="67">
        <f t="shared" si="74"/>
        <v>0</v>
      </c>
      <c r="K172" s="64"/>
      <c r="L172" s="69">
        <f t="shared" si="75"/>
        <v>0</v>
      </c>
      <c r="M172" s="129"/>
      <c r="N172" s="85" t="s">
        <v>808</v>
      </c>
      <c r="O172" s="76"/>
      <c r="P172" s="72"/>
      <c r="Q172" s="119">
        <f t="shared" si="80"/>
        <v>0</v>
      </c>
      <c r="R172" s="64"/>
      <c r="S172" s="69">
        <f t="shared" si="81"/>
        <v>0</v>
      </c>
      <c r="T172" s="76"/>
      <c r="U172" s="72"/>
      <c r="V172" s="119">
        <f t="shared" si="76"/>
        <v>0</v>
      </c>
      <c r="W172" s="64"/>
      <c r="X172" s="69">
        <f t="shared" si="77"/>
        <v>0</v>
      </c>
    </row>
    <row r="173" spans="1:24" ht="12.75">
      <c r="A173" s="85" t="s">
        <v>809</v>
      </c>
      <c r="B173" s="64">
        <v>1000</v>
      </c>
      <c r="C173" s="65">
        <v>12.663</v>
      </c>
      <c r="D173" s="72"/>
      <c r="E173" s="67">
        <f t="shared" si="72"/>
        <v>0</v>
      </c>
      <c r="F173" s="64"/>
      <c r="G173" s="69">
        <f t="shared" si="73"/>
        <v>0</v>
      </c>
      <c r="H173" s="76"/>
      <c r="I173" s="72"/>
      <c r="J173" s="67">
        <f t="shared" si="74"/>
        <v>0</v>
      </c>
      <c r="K173" s="64"/>
      <c r="L173" s="69">
        <f t="shared" si="75"/>
        <v>0</v>
      </c>
      <c r="M173" s="129"/>
      <c r="N173" s="85" t="s">
        <v>809</v>
      </c>
      <c r="O173" s="76"/>
      <c r="P173" s="72"/>
      <c r="Q173" s="119">
        <f t="shared" si="80"/>
        <v>0</v>
      </c>
      <c r="R173" s="64"/>
      <c r="S173" s="69">
        <f t="shared" si="81"/>
        <v>0</v>
      </c>
      <c r="T173" s="76"/>
      <c r="U173" s="72"/>
      <c r="V173" s="119">
        <f t="shared" si="76"/>
        <v>0</v>
      </c>
      <c r="W173" s="64"/>
      <c r="X173" s="69">
        <f t="shared" si="77"/>
        <v>0</v>
      </c>
    </row>
    <row r="174" spans="1:24" ht="12.75">
      <c r="A174" s="85" t="s">
        <v>810</v>
      </c>
      <c r="B174" s="64">
        <v>1000</v>
      </c>
      <c r="C174" s="65">
        <v>13.329</v>
      </c>
      <c r="D174" s="72"/>
      <c r="E174" s="67">
        <f t="shared" si="72"/>
        <v>0</v>
      </c>
      <c r="F174" s="64"/>
      <c r="G174" s="69">
        <f t="shared" si="73"/>
        <v>0</v>
      </c>
      <c r="H174" s="76"/>
      <c r="I174" s="72"/>
      <c r="J174" s="67">
        <f t="shared" si="74"/>
        <v>0</v>
      </c>
      <c r="K174" s="64"/>
      <c r="L174" s="69">
        <f t="shared" si="75"/>
        <v>0</v>
      </c>
      <c r="M174" s="129"/>
      <c r="N174" s="85" t="s">
        <v>810</v>
      </c>
      <c r="O174" s="76"/>
      <c r="P174" s="72"/>
      <c r="Q174" s="119">
        <f t="shared" si="80"/>
        <v>0</v>
      </c>
      <c r="R174" s="64"/>
      <c r="S174" s="69">
        <f t="shared" si="81"/>
        <v>0</v>
      </c>
      <c r="T174" s="76"/>
      <c r="U174" s="72"/>
      <c r="V174" s="119">
        <f t="shared" si="76"/>
        <v>0</v>
      </c>
      <c r="W174" s="64"/>
      <c r="X174" s="69">
        <f t="shared" si="77"/>
        <v>0</v>
      </c>
    </row>
    <row r="175" spans="1:24" ht="12.75">
      <c r="A175" s="85" t="s">
        <v>561</v>
      </c>
      <c r="B175" s="64">
        <v>1000</v>
      </c>
      <c r="C175" s="65">
        <v>13.773</v>
      </c>
      <c r="D175" s="72"/>
      <c r="E175" s="67">
        <f t="shared" si="72"/>
        <v>0</v>
      </c>
      <c r="F175" s="64"/>
      <c r="G175" s="69">
        <f t="shared" si="73"/>
        <v>0</v>
      </c>
      <c r="H175" s="76"/>
      <c r="I175" s="72"/>
      <c r="J175" s="67">
        <f t="shared" si="74"/>
        <v>0</v>
      </c>
      <c r="K175" s="64"/>
      <c r="L175" s="69">
        <f t="shared" si="75"/>
        <v>0</v>
      </c>
      <c r="M175" s="129"/>
      <c r="N175" s="85" t="s">
        <v>561</v>
      </c>
      <c r="O175" s="76"/>
      <c r="P175" s="72"/>
      <c r="Q175" s="119">
        <f t="shared" si="80"/>
        <v>0</v>
      </c>
      <c r="R175" s="64"/>
      <c r="S175" s="69">
        <f t="shared" si="81"/>
        <v>0</v>
      </c>
      <c r="T175" s="76"/>
      <c r="U175" s="72"/>
      <c r="V175" s="119">
        <f t="shared" si="76"/>
        <v>0</v>
      </c>
      <c r="W175" s="64"/>
      <c r="X175" s="69">
        <f t="shared" si="77"/>
        <v>0</v>
      </c>
    </row>
  </sheetData>
  <conditionalFormatting sqref="K1 I1 D1:D63 F1:F6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Damage,Inc.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Денис</cp:lastModifiedBy>
  <cp:lastPrinted>2007-10-31T07:38:39Z</cp:lastPrinted>
  <dcterms:created xsi:type="dcterms:W3CDTF">1999-07-29T07:14:25Z</dcterms:created>
  <dcterms:modified xsi:type="dcterms:W3CDTF">2009-02-10T07:57:05Z</dcterms:modified>
  <cp:category/>
  <cp:version/>
  <cp:contentType/>
  <cp:contentStatus/>
</cp:coreProperties>
</file>